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autoCompressPictures="0"/>
  <bookViews>
    <workbookView xWindow="0" yWindow="0" windowWidth="25360" windowHeight="14380"/>
  </bookViews>
  <sheets>
    <sheet name="BiomassPower - 150910" sheetId="1" r:id="rId1"/>
    <sheet name="Sheet1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2" l="1"/>
  <c r="N273" i="1"/>
  <c r="N128" i="1"/>
  <c r="N207" i="1"/>
  <c r="B272" i="1"/>
  <c r="F44" i="2"/>
  <c r="F45" i="2"/>
  <c r="F43" i="2"/>
  <c r="H11" i="2"/>
  <c r="F11" i="2"/>
  <c r="E11" i="2"/>
  <c r="F5" i="2"/>
  <c r="F7" i="2"/>
  <c r="F9" i="2"/>
  <c r="F3" i="2"/>
  <c r="E5" i="2"/>
  <c r="E7" i="2"/>
  <c r="E9" i="2"/>
  <c r="E3" i="2"/>
  <c r="R210" i="1"/>
  <c r="N210" i="1"/>
  <c r="R211" i="1"/>
  <c r="N211" i="1"/>
  <c r="R212" i="1"/>
  <c r="N212" i="1"/>
  <c r="R213" i="1"/>
  <c r="N213" i="1"/>
  <c r="R214" i="1"/>
  <c r="N214" i="1"/>
  <c r="R215" i="1"/>
  <c r="N215" i="1"/>
  <c r="R216" i="1"/>
  <c r="N216" i="1"/>
  <c r="R217" i="1"/>
  <c r="N217" i="1"/>
  <c r="R218" i="1"/>
  <c r="N218" i="1"/>
  <c r="R219" i="1"/>
  <c r="N219" i="1"/>
  <c r="R220" i="1"/>
  <c r="N220" i="1"/>
  <c r="R221" i="1"/>
  <c r="N221" i="1"/>
  <c r="R222" i="1"/>
  <c r="N222" i="1"/>
  <c r="R223" i="1"/>
  <c r="N223" i="1"/>
  <c r="R224" i="1"/>
  <c r="N224" i="1"/>
  <c r="R225" i="1"/>
  <c r="N225" i="1"/>
  <c r="R226" i="1"/>
  <c r="N226" i="1"/>
  <c r="R227" i="1"/>
  <c r="N227" i="1"/>
  <c r="R228" i="1"/>
  <c r="N228" i="1"/>
  <c r="R229" i="1"/>
  <c r="N229" i="1"/>
  <c r="R230" i="1"/>
  <c r="N230" i="1"/>
  <c r="R231" i="1"/>
  <c r="N231" i="1"/>
  <c r="R232" i="1"/>
  <c r="N232" i="1"/>
  <c r="R234" i="1"/>
  <c r="N234" i="1"/>
  <c r="R235" i="1"/>
  <c r="N235" i="1"/>
  <c r="R236" i="1"/>
  <c r="N236" i="1"/>
  <c r="R237" i="1"/>
  <c r="N237" i="1"/>
  <c r="R238" i="1"/>
  <c r="N238" i="1"/>
  <c r="R239" i="1"/>
  <c r="N239" i="1"/>
  <c r="R240" i="1"/>
  <c r="N240" i="1"/>
  <c r="R241" i="1"/>
  <c r="N241" i="1"/>
  <c r="R242" i="1"/>
  <c r="N242" i="1"/>
  <c r="R243" i="1"/>
  <c r="N243" i="1"/>
  <c r="R244" i="1"/>
  <c r="N244" i="1"/>
  <c r="R245" i="1"/>
  <c r="N245" i="1"/>
  <c r="R246" i="1"/>
  <c r="N246" i="1"/>
  <c r="R247" i="1"/>
  <c r="N247" i="1"/>
  <c r="R248" i="1"/>
  <c r="N248" i="1"/>
  <c r="R249" i="1"/>
  <c r="N249" i="1"/>
  <c r="R250" i="1"/>
  <c r="N250" i="1"/>
  <c r="R251" i="1"/>
  <c r="N251" i="1"/>
  <c r="R252" i="1"/>
  <c r="N252" i="1"/>
  <c r="R253" i="1"/>
  <c r="N253" i="1"/>
  <c r="R254" i="1"/>
  <c r="N254" i="1"/>
  <c r="R255" i="1"/>
  <c r="N255" i="1"/>
  <c r="R256" i="1"/>
  <c r="N256" i="1"/>
  <c r="R257" i="1"/>
  <c r="N257" i="1"/>
  <c r="R258" i="1"/>
  <c r="N258" i="1"/>
  <c r="R259" i="1"/>
  <c r="N259" i="1"/>
  <c r="R260" i="1"/>
  <c r="N260" i="1"/>
  <c r="R261" i="1"/>
  <c r="N261" i="1"/>
  <c r="R262" i="1"/>
  <c r="N262" i="1"/>
  <c r="R263" i="1"/>
  <c r="N263" i="1"/>
  <c r="R264" i="1"/>
  <c r="N264" i="1"/>
  <c r="R265" i="1"/>
  <c r="N265" i="1"/>
  <c r="R266" i="1"/>
  <c r="N266" i="1"/>
  <c r="R267" i="1"/>
  <c r="N267" i="1"/>
  <c r="N268" i="1"/>
  <c r="R269" i="1"/>
  <c r="N269" i="1"/>
  <c r="R270" i="1"/>
  <c r="N270" i="1"/>
  <c r="R131" i="1"/>
  <c r="N131" i="1"/>
  <c r="R132" i="1"/>
  <c r="N132" i="1"/>
  <c r="R133" i="1"/>
  <c r="N133" i="1"/>
  <c r="R134" i="1"/>
  <c r="N134" i="1"/>
  <c r="R135" i="1"/>
  <c r="N135" i="1"/>
  <c r="R136" i="1"/>
  <c r="N136" i="1"/>
  <c r="R137" i="1"/>
  <c r="N137" i="1"/>
  <c r="R138" i="1"/>
  <c r="N138" i="1"/>
  <c r="R139" i="1"/>
  <c r="N139" i="1"/>
  <c r="R140" i="1"/>
  <c r="N140" i="1"/>
  <c r="R141" i="1"/>
  <c r="N141" i="1"/>
  <c r="R142" i="1"/>
  <c r="N142" i="1"/>
  <c r="R143" i="1"/>
  <c r="N143" i="1"/>
  <c r="R144" i="1"/>
  <c r="N144" i="1"/>
  <c r="R145" i="1"/>
  <c r="N145" i="1"/>
  <c r="R146" i="1"/>
  <c r="N146" i="1"/>
  <c r="R147" i="1"/>
  <c r="N147" i="1"/>
  <c r="R148" i="1"/>
  <c r="N148" i="1"/>
  <c r="R149" i="1"/>
  <c r="N149" i="1"/>
  <c r="R150" i="1"/>
  <c r="N150" i="1"/>
  <c r="R151" i="1"/>
  <c r="N151" i="1"/>
  <c r="R152" i="1"/>
  <c r="N152" i="1"/>
  <c r="R154" i="1"/>
  <c r="N154" i="1"/>
  <c r="R155" i="1"/>
  <c r="N155" i="1"/>
  <c r="R156" i="1"/>
  <c r="N156" i="1"/>
  <c r="R157" i="1"/>
  <c r="N157" i="1"/>
  <c r="R158" i="1"/>
  <c r="N158" i="1"/>
  <c r="R159" i="1"/>
  <c r="N159" i="1"/>
  <c r="R160" i="1"/>
  <c r="N160" i="1"/>
  <c r="R161" i="1"/>
  <c r="N161" i="1"/>
  <c r="R162" i="1"/>
  <c r="N162" i="1"/>
  <c r="R163" i="1"/>
  <c r="N163" i="1"/>
  <c r="R164" i="1"/>
  <c r="N164" i="1"/>
  <c r="R165" i="1"/>
  <c r="N165" i="1"/>
  <c r="R166" i="1"/>
  <c r="N166" i="1"/>
  <c r="R167" i="1"/>
  <c r="N167" i="1"/>
  <c r="R168" i="1"/>
  <c r="N168" i="1"/>
  <c r="R169" i="1"/>
  <c r="N169" i="1"/>
  <c r="R170" i="1"/>
  <c r="N170" i="1"/>
  <c r="R172" i="1"/>
  <c r="N172" i="1"/>
  <c r="R173" i="1"/>
  <c r="N173" i="1"/>
  <c r="R174" i="1"/>
  <c r="N174" i="1"/>
  <c r="R175" i="1"/>
  <c r="N175" i="1"/>
  <c r="R176" i="1"/>
  <c r="N176" i="1"/>
  <c r="R177" i="1"/>
  <c r="N177" i="1"/>
  <c r="R178" i="1"/>
  <c r="N178" i="1"/>
  <c r="R179" i="1"/>
  <c r="N179" i="1"/>
  <c r="R180" i="1"/>
  <c r="N180" i="1"/>
  <c r="R181" i="1"/>
  <c r="N181" i="1"/>
  <c r="R182" i="1"/>
  <c r="N182" i="1"/>
  <c r="R183" i="1"/>
  <c r="N183" i="1"/>
  <c r="R184" i="1"/>
  <c r="N184" i="1"/>
  <c r="R185" i="1"/>
  <c r="N185" i="1"/>
  <c r="R187" i="1"/>
  <c r="N187" i="1"/>
  <c r="R188" i="1"/>
  <c r="N188" i="1"/>
  <c r="R189" i="1"/>
  <c r="N189" i="1"/>
  <c r="R190" i="1"/>
  <c r="N190" i="1"/>
  <c r="R191" i="1"/>
  <c r="N191" i="1"/>
  <c r="R192" i="1"/>
  <c r="N192" i="1"/>
  <c r="R193" i="1"/>
  <c r="N193" i="1"/>
  <c r="R194" i="1"/>
  <c r="N194" i="1"/>
  <c r="R195" i="1"/>
  <c r="N195" i="1"/>
  <c r="R196" i="1"/>
  <c r="N196" i="1"/>
  <c r="R197" i="1"/>
  <c r="N197" i="1"/>
  <c r="R199" i="1"/>
  <c r="N199" i="1"/>
  <c r="R200" i="1"/>
  <c r="N200" i="1"/>
  <c r="R201" i="1"/>
  <c r="N201" i="1"/>
  <c r="R202" i="1"/>
  <c r="N202" i="1"/>
  <c r="R203" i="1"/>
  <c r="N203" i="1"/>
  <c r="R204" i="1"/>
  <c r="N204" i="1"/>
  <c r="R205" i="1"/>
  <c r="N205" i="1"/>
  <c r="R206" i="1"/>
  <c r="N206" i="1"/>
  <c r="R112" i="1"/>
  <c r="N112" i="1"/>
  <c r="R113" i="1"/>
  <c r="N113" i="1"/>
  <c r="R114" i="1"/>
  <c r="N114" i="1"/>
  <c r="R115" i="1"/>
  <c r="N115" i="1"/>
  <c r="R116" i="1"/>
  <c r="N116" i="1"/>
  <c r="R117" i="1"/>
  <c r="N117" i="1"/>
  <c r="R118" i="1"/>
  <c r="N118" i="1"/>
  <c r="R119" i="1"/>
  <c r="N119" i="1"/>
  <c r="R120" i="1"/>
  <c r="N120" i="1"/>
  <c r="R121" i="1"/>
  <c r="N121" i="1"/>
  <c r="R122" i="1"/>
  <c r="N122" i="1"/>
  <c r="R123" i="1"/>
  <c r="N123" i="1"/>
  <c r="R124" i="1"/>
  <c r="N124" i="1"/>
  <c r="R105" i="1"/>
  <c r="N105" i="1"/>
  <c r="R106" i="1"/>
  <c r="N106" i="1"/>
  <c r="R107" i="1"/>
  <c r="N107" i="1"/>
  <c r="R108" i="1"/>
  <c r="N108" i="1"/>
  <c r="R109" i="1"/>
  <c r="N109" i="1"/>
  <c r="R111" i="1"/>
  <c r="N111" i="1"/>
  <c r="R125" i="1"/>
  <c r="N125" i="1"/>
  <c r="R126" i="1"/>
  <c r="N126" i="1"/>
  <c r="R127" i="1"/>
  <c r="N127" i="1"/>
  <c r="P102" i="1"/>
  <c r="Q102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9" i="1"/>
  <c r="R30" i="1"/>
  <c r="R31" i="1"/>
  <c r="R32" i="1"/>
  <c r="R33" i="1"/>
  <c r="R34" i="1"/>
  <c r="R35" i="1"/>
  <c r="R36" i="1"/>
  <c r="R37" i="1"/>
  <c r="R38" i="1"/>
  <c r="R39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2" i="1"/>
  <c r="O102" i="1"/>
  <c r="N102" i="1"/>
  <c r="R110" i="1"/>
</calcChain>
</file>

<file path=xl/sharedStrings.xml><?xml version="1.0" encoding="utf-8"?>
<sst xmlns="http://schemas.openxmlformats.org/spreadsheetml/2006/main" count="3366" uniqueCount="1577">
  <si>
    <t>plant</t>
  </si>
  <si>
    <t>city</t>
  </si>
  <si>
    <t>state</t>
  </si>
  <si>
    <t>operation</t>
  </si>
  <si>
    <t>feedstock</t>
  </si>
  <si>
    <t>chp</t>
  </si>
  <si>
    <t>web</t>
  </si>
  <si>
    <t>Greenleaf Power LLC</t>
  </si>
  <si>
    <t>Desert View</t>
  </si>
  <si>
    <t>Mecca</t>
  </si>
  <si>
    <t>CA</t>
  </si>
  <si>
    <t>Existing</t>
  </si>
  <si>
    <t>Ag Residue/Urban Wood Waste</t>
  </si>
  <si>
    <t>No</t>
  </si>
  <si>
    <t>Yes</t>
  </si>
  <si>
    <t>http://www.greenleaf-power.com/facilities/desert-view-power.html</t>
  </si>
  <si>
    <t>Anderson Plant, LLC</t>
  </si>
  <si>
    <t>Shasta Renewable</t>
  </si>
  <si>
    <t>Anderson</t>
  </si>
  <si>
    <t>http://www.ihipower.com/plants/shasta.php</t>
  </si>
  <si>
    <t>Akeida Capital Management</t>
  </si>
  <si>
    <t>Ampersand Chowchilla Biomass LLC</t>
  </si>
  <si>
    <t>Chowchilla</t>
  </si>
  <si>
    <t>http://www.ampersandenergy.com/</t>
  </si>
  <si>
    <t>Sierra Power Corporation</t>
  </si>
  <si>
    <t>Sierra Power Cogen</t>
  </si>
  <si>
    <t>Terra Bella</t>
  </si>
  <si>
    <t>Hawaiian Commercial &amp; Sugar Co Ltd (Parent)</t>
  </si>
  <si>
    <t>Hawaiian Commercial &amp; Sugar Puunene Mill</t>
  </si>
  <si>
    <t>Puunene</t>
  </si>
  <si>
    <t>HI</t>
  </si>
  <si>
    <t>http://www.hcsugar.com</t>
  </si>
  <si>
    <t>Rio Grande Valley Sugar Growers, Inc.</t>
  </si>
  <si>
    <t>Rio Grande Valley Sugar Growers</t>
  </si>
  <si>
    <t>Santa Rosa</t>
  </si>
  <si>
    <t>TX</t>
  </si>
  <si>
    <t>http://www.rgvsugar.com</t>
  </si>
  <si>
    <t>United States Sugar Corporation</t>
  </si>
  <si>
    <t>Clewiston</t>
  </si>
  <si>
    <t>FL</t>
  </si>
  <si>
    <t>Florida Crystals</t>
  </si>
  <si>
    <t>New Hope Power Co.</t>
  </si>
  <si>
    <t>South Bay</t>
  </si>
  <si>
    <t>Plainfield Renewable Energy</t>
  </si>
  <si>
    <t>Plainfield</t>
  </si>
  <si>
    <t>CT</t>
  </si>
  <si>
    <t>http://www.enovaenergygroup.com/index.html</t>
  </si>
  <si>
    <t>Minnesota Power</t>
  </si>
  <si>
    <t>Hibbard Energy Center</t>
  </si>
  <si>
    <t>Duluth</t>
  </si>
  <si>
    <t>MN</t>
  </si>
  <si>
    <t>Green Planet Power Solutions</t>
  </si>
  <si>
    <t>Maryland Bio Energy</t>
  </si>
  <si>
    <t>Federalsburg</t>
  </si>
  <si>
    <t>MD</t>
  </si>
  <si>
    <t>Proposed</t>
  </si>
  <si>
    <t>Abengoa</t>
  </si>
  <si>
    <t>Abengoa Bioenergy Biomass of Kansas LLC</t>
  </si>
  <si>
    <t>Hugoton</t>
  </si>
  <si>
    <t>KS</t>
  </si>
  <si>
    <t>EnergyWorks BioPower Inc</t>
  </si>
  <si>
    <t>Gettysburg Energy &amp; Nutrient Recovery Facility LLC</t>
  </si>
  <si>
    <t>York Springs</t>
  </si>
  <si>
    <t>PA</t>
  </si>
  <si>
    <t>http://www.energyworks.com/index.php?page=biopower</t>
  </si>
  <si>
    <t>Standardkessel Baumgarte</t>
  </si>
  <si>
    <t>Green Energy Team LLC</t>
  </si>
  <si>
    <t>Koloa, Kauai</t>
  </si>
  <si>
    <t>Under Construction</t>
  </si>
  <si>
    <t>U.S. EcoGen LLC</t>
  </si>
  <si>
    <t>U.S. EcoGen Clay Generating Facility</t>
  </si>
  <si>
    <t>Green Cove Springs</t>
  </si>
  <si>
    <t>U.S. EcoGen Martin Generating Facility</t>
  </si>
  <si>
    <t>Indiantown</t>
  </si>
  <si>
    <t>U.S. EcoGen Okeechobee LLC</t>
  </si>
  <si>
    <t>Okeechobee</t>
  </si>
  <si>
    <t>Hu Honua Bioenergy LLC</t>
  </si>
  <si>
    <t>Hu Honua Bioenergy Facility</t>
  </si>
  <si>
    <t>Pepeekeo</t>
  </si>
  <si>
    <t>Eucalyptus/Other Biomass</t>
  </si>
  <si>
    <t>http://huhonua.com/</t>
  </si>
  <si>
    <t>Hometown Bioenergy LLC</t>
  </si>
  <si>
    <t>LeSueur</t>
  </si>
  <si>
    <t>Covanta</t>
  </si>
  <si>
    <t>Covanta West Enfield</t>
  </si>
  <si>
    <t>West Enfield</t>
  </si>
  <si>
    <t>ME</t>
  </si>
  <si>
    <t>Forest and Mill Residue</t>
  </si>
  <si>
    <t>Burlington Electric Department</t>
  </si>
  <si>
    <t>Joseph C McNeil Generating Station</t>
  </si>
  <si>
    <t>Burlington</t>
  </si>
  <si>
    <t>VT</t>
  </si>
  <si>
    <t>Forest and Mill Residue/Local Wood Waste</t>
  </si>
  <si>
    <t>Rollcast Energy, Inc.</t>
  </si>
  <si>
    <t>Cadillac Renewable Energy</t>
  </si>
  <si>
    <t>Cadillac</t>
  </si>
  <si>
    <t>MI</t>
  </si>
  <si>
    <t>Forest Residue</t>
  </si>
  <si>
    <t>http://www.olympuspower.com</t>
  </si>
  <si>
    <t>Covanta Pacific Oroville Power</t>
  </si>
  <si>
    <t>Oroville</t>
  </si>
  <si>
    <t>Forest Residue/Ag and Urban Waste</t>
  </si>
  <si>
    <t>Ameresco, Inc.</t>
  </si>
  <si>
    <t>Savannah River Site Biomass Cogeneration Facility</t>
  </si>
  <si>
    <t>Aiken</t>
  </si>
  <si>
    <t>SC</t>
  </si>
  <si>
    <t>Forest Residue/Tire-Derived Fuel</t>
  </si>
  <si>
    <t>Albany Green Energy</t>
  </si>
  <si>
    <t>Albany</t>
  </si>
  <si>
    <t>GA</t>
  </si>
  <si>
    <t>Forest Residue/Urban Waste Wood/Pecan Shells/Peanut Hulls</t>
  </si>
  <si>
    <t>Southern Power Company</t>
  </si>
  <si>
    <t>Southern Co. Nacogdoches Generating Facility</t>
  </si>
  <si>
    <t>Forest Residue/Wood Processing Residue/MSW</t>
  </si>
  <si>
    <t>Evergreen Clean Energy</t>
  </si>
  <si>
    <t>Eagle Valley Clean Energy</t>
  </si>
  <si>
    <t>Gypsum</t>
  </si>
  <si>
    <t>CO</t>
  </si>
  <si>
    <t>Forest Restoration Residue</t>
  </si>
  <si>
    <t>South Boston Energy, LLC</t>
  </si>
  <si>
    <t>NOVEC Energy Production, Halifax County Biomass (NEPHCB)</t>
  </si>
  <si>
    <t>South Boston</t>
  </si>
  <si>
    <t>VA</t>
  </si>
  <si>
    <t>Forest Slash</t>
  </si>
  <si>
    <t>Novo Power LLC</t>
  </si>
  <si>
    <t>Novo BioPower LLC</t>
  </si>
  <si>
    <t>Snowflake</t>
  </si>
  <si>
    <t>AZ</t>
  </si>
  <si>
    <t>Forest Thinings/Mill Residue</t>
  </si>
  <si>
    <t>http://www.najafi.com</t>
  </si>
  <si>
    <t>Covanta Mount Lassen Power</t>
  </si>
  <si>
    <t>Westwood</t>
  </si>
  <si>
    <t>D.R. Johnson Lumber Company</t>
  </si>
  <si>
    <t>Co Gen Co</t>
  </si>
  <si>
    <t>Prairie City</t>
  </si>
  <si>
    <t>OR</t>
  </si>
  <si>
    <t>Forest Thinnings</t>
  </si>
  <si>
    <t>EDF Renewable Energy</t>
  </si>
  <si>
    <t>EDF-RE Allendale</t>
  </si>
  <si>
    <t>Allendale</t>
  </si>
  <si>
    <t>NC</t>
  </si>
  <si>
    <t>Burney Forest Power</t>
  </si>
  <si>
    <t>Burney</t>
  </si>
  <si>
    <t>Logging and Mill Residue</t>
  </si>
  <si>
    <t>Covanta Jonesboro Power Station</t>
  </si>
  <si>
    <t>Jonesboro</t>
  </si>
  <si>
    <t>Eel River Plant</t>
  </si>
  <si>
    <t>Scotia</t>
  </si>
  <si>
    <t>Avista Corp.</t>
  </si>
  <si>
    <t>Kettle Falls Generating Station</t>
  </si>
  <si>
    <t>Kettle Falls</t>
  </si>
  <si>
    <t>WA</t>
  </si>
  <si>
    <t>http://www.avistacorp.com</t>
  </si>
  <si>
    <t>Nippon Paper Industries USA</t>
  </si>
  <si>
    <t>NPI USA Co-Generation Facility</t>
  </si>
  <si>
    <t>Port Angeles</t>
  </si>
  <si>
    <t>http://www.npiusa.com/</t>
  </si>
  <si>
    <t>Rapids Energy Center</t>
  </si>
  <si>
    <t>Grand Rapids</t>
  </si>
  <si>
    <t>http://mnpower.com</t>
  </si>
  <si>
    <t>SDS Lumber Co.</t>
  </si>
  <si>
    <t>SDS Lumber Gorge Energy Division</t>
  </si>
  <si>
    <t>Bingen</t>
  </si>
  <si>
    <t>Sierra Pacific Industries</t>
  </si>
  <si>
    <t>Sierra Pacific - Aberdeen</t>
  </si>
  <si>
    <t>Aberdeen</t>
  </si>
  <si>
    <t>http://www.spi-ind.com</t>
  </si>
  <si>
    <t>Sierra Pacific - Anderson</t>
  </si>
  <si>
    <t>Sierra Pacific - Burlington</t>
  </si>
  <si>
    <t>Sierra Pacific - Burney</t>
  </si>
  <si>
    <t>Sierra Pacific - Sonora</t>
  </si>
  <si>
    <t>Sonora</t>
  </si>
  <si>
    <t>Wheelabrator Technologies, Inc.</t>
  </si>
  <si>
    <t>Wheelabrator Shasta Energy Co. Inc.</t>
  </si>
  <si>
    <t>Logging and Mill Residue/Ag Residue</t>
  </si>
  <si>
    <t>Leaf Clean Energy Company</t>
  </si>
  <si>
    <t>Multitrade Telogia</t>
  </si>
  <si>
    <t>Bristol</t>
  </si>
  <si>
    <t>Telogia Power</t>
  </si>
  <si>
    <t>Energy Management, Inc.</t>
  </si>
  <si>
    <t>Gainesville Renewable Energy Center</t>
  </si>
  <si>
    <t>Gainesville</t>
  </si>
  <si>
    <t>Logging and Mill Residue/Urban Waste Wood</t>
  </si>
  <si>
    <t>http://www.gainesvillebiomass.com</t>
  </si>
  <si>
    <t>InventivEnergy, LLC</t>
  </si>
  <si>
    <t>Aspen Biomass Power Plant</t>
  </si>
  <si>
    <t>Lufkin</t>
  </si>
  <si>
    <t>Logging and Mill Residue/Urban Wood Waste</t>
  </si>
  <si>
    <t>MeadWestvaco Corporation - Covington</t>
  </si>
  <si>
    <t>Covington</t>
  </si>
  <si>
    <t>Logging and Paper Making Residues</t>
  </si>
  <si>
    <t>Pinelands Biomass - Dorchester</t>
  </si>
  <si>
    <t>Logging Residue</t>
  </si>
  <si>
    <t>http://www.edf-re.com/projects/detail/pinelands_biomass_dorchester/</t>
  </si>
  <si>
    <t>GDF Suez Energy North America, Inc.</t>
  </si>
  <si>
    <t>Bethlehem Power Station</t>
  </si>
  <si>
    <t>Bethlehem</t>
  </si>
  <si>
    <t>NH</t>
  </si>
  <si>
    <t>Logging Residue/Forest Thinnings</t>
  </si>
  <si>
    <t>SP Newsprint Company</t>
  </si>
  <si>
    <t>SP Fiber Technologies - Newberg</t>
  </si>
  <si>
    <t>Newberg</t>
  </si>
  <si>
    <t>Logging Residue/Paper Waste/Paper Mill Sludge</t>
  </si>
  <si>
    <t>http://www.sprecycling.com</t>
  </si>
  <si>
    <t>Honey Lake</t>
  </si>
  <si>
    <t>Wendel</t>
  </si>
  <si>
    <t>Mill and Logging Residue/Forest Thinning/Urban Woodwaste</t>
  </si>
  <si>
    <t>http://www.greenleaf-power.com/facilities/honey-lake.html</t>
  </si>
  <si>
    <t>CMS Energy</t>
  </si>
  <si>
    <t>Craven County Wood Energy</t>
  </si>
  <si>
    <t>New Bern</t>
  </si>
  <si>
    <t>Mill Residue</t>
  </si>
  <si>
    <t>http://www.ccwe.net</t>
  </si>
  <si>
    <t>Evergreen BioPower LLC (Parent)</t>
  </si>
  <si>
    <t>Evergreen Biopower LLC</t>
  </si>
  <si>
    <t>Lyons</t>
  </si>
  <si>
    <t>http://www.wellons.com/news.html#currentprojects</t>
  </si>
  <si>
    <t>Maple Island</t>
  </si>
  <si>
    <t>FH Stoltze Land &amp; Lumber</t>
  </si>
  <si>
    <t>Columbia Falls</t>
  </si>
  <si>
    <t>MT</t>
  </si>
  <si>
    <t>http://www.stoltzelumber.com</t>
  </si>
  <si>
    <t>Hoge Lumber Co</t>
  </si>
  <si>
    <t>Hoge Lumber</t>
  </si>
  <si>
    <t>New Knoxville</t>
  </si>
  <si>
    <t>OH</t>
  </si>
  <si>
    <t>KapStone Kraft Paper Corp.</t>
  </si>
  <si>
    <t>Longview Fibre</t>
  </si>
  <si>
    <t>Longview</t>
  </si>
  <si>
    <t>Boise Cascade LLC</t>
  </si>
  <si>
    <t>Medford Operation</t>
  </si>
  <si>
    <t>Medford</t>
  </si>
  <si>
    <t>RockTenn - Tacoma</t>
  </si>
  <si>
    <t>Tacoma</t>
  </si>
  <si>
    <t>Sappi Fine Paper North America</t>
  </si>
  <si>
    <t>Sappi Cloquet Mill</t>
  </si>
  <si>
    <t>Cloquet</t>
  </si>
  <si>
    <t>http://www.sappi.com/regions/eu/specialisedcellulose/Pages/Cloquet-Mill.aspx</t>
  </si>
  <si>
    <t>Sierra Pacific - Loyalton</t>
  </si>
  <si>
    <t>Loyalton</t>
  </si>
  <si>
    <t>Sierra Pacific - Quincy</t>
  </si>
  <si>
    <t>Quincy</t>
  </si>
  <si>
    <t>Somerset Plant</t>
  </si>
  <si>
    <t>Skowhegan</t>
  </si>
  <si>
    <t>Warm Springs Forest Products Industries</t>
  </si>
  <si>
    <t>Warm Springs Forest Products</t>
  </si>
  <si>
    <t>http://wsfpi.com/Forest_Stewardship/Biomass_Project/</t>
  </si>
  <si>
    <t>S D Warren Westbrook</t>
  </si>
  <si>
    <t>Westbrook</t>
  </si>
  <si>
    <t>Mill Residue/Black Liquor/Tire-Derived Fuel</t>
  </si>
  <si>
    <t>http://www.sappi-na.com</t>
  </si>
  <si>
    <t>Seneca Sawmill Company</t>
  </si>
  <si>
    <t>Seneca Sustainable Energy</t>
  </si>
  <si>
    <t>Eugene</t>
  </si>
  <si>
    <t>Patriarch Partners, LLC</t>
  </si>
  <si>
    <t>Old Town Fuel &amp; Fiber</t>
  </si>
  <si>
    <t>Old Town</t>
  </si>
  <si>
    <t>Mill Residue/Residual Fuel Oil</t>
  </si>
  <si>
    <t>http://www.oldtownff.com/</t>
  </si>
  <si>
    <t>Grayling Generating Station</t>
  </si>
  <si>
    <t>Grayling</t>
  </si>
  <si>
    <t>Mill Residue/Tire-Derived Fuel</t>
  </si>
  <si>
    <t>Sauder Woodworking Co.</t>
  </si>
  <si>
    <t>Sauder Power Plant</t>
  </si>
  <si>
    <t>Archbold</t>
  </si>
  <si>
    <t>Municipal Solid Waste</t>
  </si>
  <si>
    <t>City of Spokane</t>
  </si>
  <si>
    <t>City of Spokane Waste to Energy Facility</t>
  </si>
  <si>
    <t>West of Spokane</t>
  </si>
  <si>
    <t>Los Angeles County Sanitation Districts</t>
  </si>
  <si>
    <t>Commerce Refuse-to-Energy Facility</t>
  </si>
  <si>
    <t>Commerce</t>
  </si>
  <si>
    <t>http://www.lacsd.org</t>
  </si>
  <si>
    <t>Arlington County/ City of Alexandria</t>
  </si>
  <si>
    <t>Covanta Alexandria/Arlington</t>
  </si>
  <si>
    <t>Alexandria</t>
  </si>
  <si>
    <t>Covanta Babylon Inc.</t>
  </si>
  <si>
    <t>West Babylon</t>
  </si>
  <si>
    <t>NY</t>
  </si>
  <si>
    <t>Covanta Bristol Inc.</t>
  </si>
  <si>
    <t>Covanta Camden Energy Recovery Center</t>
  </si>
  <si>
    <t>Camden</t>
  </si>
  <si>
    <t>NJ</t>
  </si>
  <si>
    <t>http://www.covanta.com/facilities/facility-by-location/camden.aspx</t>
  </si>
  <si>
    <t>Covanta Delaware Valley LP</t>
  </si>
  <si>
    <t>Chester</t>
  </si>
  <si>
    <t>Covanta Fairfax Inc. (I-95 Energy)</t>
  </si>
  <si>
    <t>Lorton</t>
  </si>
  <si>
    <t>Lancaster County Solid Waste Authority</t>
  </si>
  <si>
    <t>Covanta Harrisburg Inc.</t>
  </si>
  <si>
    <t>Harrisburg</t>
  </si>
  <si>
    <t>Covanta Haverhill Inc.</t>
  </si>
  <si>
    <t>Haverhill</t>
  </si>
  <si>
    <t>MA</t>
  </si>
  <si>
    <t>Covanta Hempstead Company</t>
  </si>
  <si>
    <t>Westbury</t>
  </si>
  <si>
    <t>Covanta Hennepin Energy Resource Co. LP</t>
  </si>
  <si>
    <t>Minneapolis</t>
  </si>
  <si>
    <t>http://www.covantaenergy.com</t>
  </si>
  <si>
    <t>Hillsborough County Solid Waste Department</t>
  </si>
  <si>
    <t>Covanta Hillsborough Inc.</t>
  </si>
  <si>
    <t>Tampa</t>
  </si>
  <si>
    <t>City and County of Honolulu</t>
  </si>
  <si>
    <t>Covanta Honolulu Resource Recovery Venture</t>
  </si>
  <si>
    <t>Kapolei</t>
  </si>
  <si>
    <t>http://www.covanta.com/en/facilities/facility-by-location/honolulu.aspx</t>
  </si>
  <si>
    <t>Dutchess County Resource Recovery Agency</t>
  </si>
  <si>
    <t>Poughkeepsie</t>
  </si>
  <si>
    <t>http://www.dcrra.org</t>
  </si>
  <si>
    <t>Covanta Huntington LP</t>
  </si>
  <si>
    <t>East Northport</t>
  </si>
  <si>
    <t>Covanta Indianapolis Inc.</t>
  </si>
  <si>
    <t>Indianapolis</t>
  </si>
  <si>
    <t>IN</t>
  </si>
  <si>
    <t>Kent County</t>
  </si>
  <si>
    <t>Covanta Kent Inc.</t>
  </si>
  <si>
    <t>Covanta Lake Inc.</t>
  </si>
  <si>
    <t>Okahumpka</t>
  </si>
  <si>
    <t>Covanta Lancaster Inc.</t>
  </si>
  <si>
    <t>Bainbridge</t>
  </si>
  <si>
    <t>Lee County Solid Waste Authority</t>
  </si>
  <si>
    <t>Covanta Lee Inc.</t>
  </si>
  <si>
    <t>Ft. Myers</t>
  </si>
  <si>
    <t>City of Long Beach</t>
  </si>
  <si>
    <t>Covanta Long Beach Renewable Energy (The Southeast Resource Recovery Facility)</t>
  </si>
  <si>
    <t>Long Beach</t>
  </si>
  <si>
    <t>Islip Resource Recovery Agency</t>
  </si>
  <si>
    <t>Covanta MacArthur Renewable Energy Inc.</t>
  </si>
  <si>
    <t>Ronkonkoma</t>
  </si>
  <si>
    <t>Covanta Marion Inc.</t>
  </si>
  <si>
    <t>Brooks</t>
  </si>
  <si>
    <t>Northeast Maryland Wast Disposal Authority</t>
  </si>
  <si>
    <t>Covanta Montgomery Inc.</t>
  </si>
  <si>
    <t>Dickerson</t>
  </si>
  <si>
    <t>http://www.covantaholdings.com</t>
  </si>
  <si>
    <t>Covanta Niagara Company</t>
  </si>
  <si>
    <t>Niagara Falls</t>
  </si>
  <si>
    <t>Covanta Onondaga LP</t>
  </si>
  <si>
    <t>Jamesville</t>
  </si>
  <si>
    <t>Pasco County</t>
  </si>
  <si>
    <t>Covanta Pasco Inc.</t>
  </si>
  <si>
    <t>Spring Hill</t>
  </si>
  <si>
    <t>http://www.covanta.com/facilities/facility-by-location/pasco.aspx</t>
  </si>
  <si>
    <t>Covanta Pittsfield Inc.</t>
  </si>
  <si>
    <t>Pittsfield</t>
  </si>
  <si>
    <t>Covanta Plymouth Renewable Energy Ltd.</t>
  </si>
  <si>
    <t>Conshohocken</t>
  </si>
  <si>
    <t>Connecticut Resources Recovery Authority</t>
  </si>
  <si>
    <t>Preston</t>
  </si>
  <si>
    <t>Covanta SEMASS LP</t>
  </si>
  <si>
    <t>West Wareham</t>
  </si>
  <si>
    <t>Covanta Springfield LLC</t>
  </si>
  <si>
    <t>Agawam</t>
  </si>
  <si>
    <t>Covanta Stanislaus Inc.</t>
  </si>
  <si>
    <t>Crows Landing</t>
  </si>
  <si>
    <t>Union County Utilities Authority</t>
  </si>
  <si>
    <t>Covanta Union Inc.</t>
  </si>
  <si>
    <t>Rahway</t>
  </si>
  <si>
    <t>Covanta Warren Energy Resource Co. LP</t>
  </si>
  <si>
    <t>Oxford</t>
  </si>
  <si>
    <t>Covanta WBH LLC</t>
  </si>
  <si>
    <t>Tulsa</t>
  </si>
  <si>
    <t>OK</t>
  </si>
  <si>
    <t>York County Solid Waste Authority</t>
  </si>
  <si>
    <t>Covanta York Renewable Energy LLC</t>
  </si>
  <si>
    <t>York</t>
  </si>
  <si>
    <t>Detroit Thermal</t>
  </si>
  <si>
    <t>Detroit Renewable Energy</t>
  </si>
  <si>
    <t>Detroit</t>
  </si>
  <si>
    <t>Ecomaine (Parent)</t>
  </si>
  <si>
    <t>Ecomaine (Biomass Power Plant)</t>
  </si>
  <si>
    <t>Portland</t>
  </si>
  <si>
    <t>http://www.ecomaine.org</t>
  </si>
  <si>
    <t>Great River Energy</t>
  </si>
  <si>
    <t>Elk River Energy Recovery Station</t>
  </si>
  <si>
    <t>Elk River</t>
  </si>
  <si>
    <t>City of Tampa</t>
  </si>
  <si>
    <t>McKay Bay Refuse-to-Energy Facility</t>
  </si>
  <si>
    <t>Mid-Conn. Resource Recovery Facility</t>
  </si>
  <si>
    <t>Hartford</t>
  </si>
  <si>
    <t>Mid-Maine Waste Action Corp.</t>
  </si>
  <si>
    <t>MMWAC Resource Recovery Facililty</t>
  </si>
  <si>
    <t>Auburn</t>
  </si>
  <si>
    <t>New Hanover County</t>
  </si>
  <si>
    <t>New Hanover County WASTEC</t>
  </si>
  <si>
    <t>Wilmington</t>
  </si>
  <si>
    <t>http://www.nhcgov.com</t>
  </si>
  <si>
    <t>Olmsted County Environmental Resources</t>
  </si>
  <si>
    <t>Olmsted Waste-To-Energy Facility</t>
  </si>
  <si>
    <t>Rochester</t>
  </si>
  <si>
    <t>http://www.co.olmsted.mn.us/environmentalresources/garbagerecycling/owef/Pages/default.aspx</t>
  </si>
  <si>
    <t>Oswego County Solid Waste Authority</t>
  </si>
  <si>
    <t>Oswego County Energy Recovery Facility</t>
  </si>
  <si>
    <t>Fulton</t>
  </si>
  <si>
    <t>http://oswegocounty.com</t>
  </si>
  <si>
    <t>Solid Waste Authority of Palm Beach</t>
  </si>
  <si>
    <t>Palm Beach Renewable Energy #1</t>
  </si>
  <si>
    <t>West Palm Beach</t>
  </si>
  <si>
    <t>Palm Beach Renewable Energy #2</t>
  </si>
  <si>
    <t>City of Perham</t>
  </si>
  <si>
    <t>Perham Resource Recovery Facility</t>
  </si>
  <si>
    <t>Perham</t>
  </si>
  <si>
    <t>http://www.cityofperham.com</t>
  </si>
  <si>
    <t>Pinellas County Utilities</t>
  </si>
  <si>
    <t>Pinellas County Resource Recovery Facility</t>
  </si>
  <si>
    <t>Wasatch Integrated Waste Management District</t>
  </si>
  <si>
    <t>Wasatch Integrated Energy Recovery</t>
  </si>
  <si>
    <t>Layton</t>
  </si>
  <si>
    <t>UT</t>
  </si>
  <si>
    <t>http://www.wasatchintegrated.org/index.html</t>
  </si>
  <si>
    <t>Northeast Maryland Waste Disposal Authority</t>
  </si>
  <si>
    <t>Wheelabrator Baltimore LP</t>
  </si>
  <si>
    <t>Baltimore</t>
  </si>
  <si>
    <t>Wheelabrator Bridgeport LP</t>
  </si>
  <si>
    <t>Bridgeport</t>
  </si>
  <si>
    <t>Wheelabrator Concord Company LP</t>
  </si>
  <si>
    <t>Concord</t>
  </si>
  <si>
    <t>http://www.wastemanagement.com</t>
  </si>
  <si>
    <t>Wheelabrator Falls Inc.</t>
  </si>
  <si>
    <t>Morrisville</t>
  </si>
  <si>
    <t>Wheelabrator Gloucester Company LP</t>
  </si>
  <si>
    <t>Wheelabrator Hudson Falls LLC</t>
  </si>
  <si>
    <t>Hudson Falls</t>
  </si>
  <si>
    <t>Eastern Connecticut Resource Recovery Authority</t>
  </si>
  <si>
    <t>Wheelabrator Lisbon Inc.</t>
  </si>
  <si>
    <t>Lisbon</t>
  </si>
  <si>
    <t>Wheelabrator Millbury Inc.</t>
  </si>
  <si>
    <t>Worcester</t>
  </si>
  <si>
    <t>Wheelabrator North Andover Inc.</t>
  </si>
  <si>
    <t>North Andover</t>
  </si>
  <si>
    <t>Wheelabrator Portsmouth</t>
  </si>
  <si>
    <t>Portsmouth</t>
  </si>
  <si>
    <t>Wheelabrator Saugus Inc.</t>
  </si>
  <si>
    <t>Saugus</t>
  </si>
  <si>
    <t>Wheelabrator South Broward Inc.</t>
  </si>
  <si>
    <t>Davie</t>
  </si>
  <si>
    <t>Wheelabrator Westchester LP</t>
  </si>
  <si>
    <t>Peekskill</t>
  </si>
  <si>
    <t>Taylor Biomass Energy, LLC</t>
  </si>
  <si>
    <t>TBE-Montgomery LLC</t>
  </si>
  <si>
    <t>Montgomery</t>
  </si>
  <si>
    <t>http://www.taylorbiomassenergy.com/taylorbiomass04_mont_mn.html</t>
  </si>
  <si>
    <t>Miami-Dade County</t>
  </si>
  <si>
    <t>Covanta Dade Renewable Energy</t>
  </si>
  <si>
    <t>Doral</t>
  </si>
  <si>
    <t>USA Energy Group LLC</t>
  </si>
  <si>
    <t>Penobscot Energy Recovery</t>
  </si>
  <si>
    <t>Orrington</t>
  </si>
  <si>
    <t>Municipal Solid Waste/Woody Biomass</t>
  </si>
  <si>
    <t>http://www.percwte.com</t>
  </si>
  <si>
    <t>Koda Energy LLC</t>
  </si>
  <si>
    <t>Shakopee</t>
  </si>
  <si>
    <t>http://www.kodaenergy.com/</t>
  </si>
  <si>
    <t>Mt. Poso Cogeneration Company LLC</t>
  </si>
  <si>
    <t>Bakersfield</t>
  </si>
  <si>
    <t>http://macphersonenergy.com/mt-poso-conversion.html</t>
  </si>
  <si>
    <t>Covanta Delano</t>
  </si>
  <si>
    <t>http://www.convantaenergy.com</t>
  </si>
  <si>
    <t>Covanta Energy Mendota</t>
  </si>
  <si>
    <t>Delano</t>
  </si>
  <si>
    <t>http://www.covantaholding.com/site/locations/covanta-mendota.html</t>
  </si>
  <si>
    <t>Grays Harbor Paper, LP</t>
  </si>
  <si>
    <t>Grays Harbor Paper LP - Powerhouse</t>
  </si>
  <si>
    <t>Hoquiam</t>
  </si>
  <si>
    <t>http://ghpaper.com/</t>
  </si>
  <si>
    <t>Smurfit-Stone Container Corp.</t>
  </si>
  <si>
    <t>Stone Container Panama City Mill</t>
  </si>
  <si>
    <t>Panama City</t>
  </si>
  <si>
    <t>Fibrominn Biomass Power Plant</t>
  </si>
  <si>
    <t>Benson</t>
  </si>
  <si>
    <t>http://www.contourglobal.com/portfolio?id=14</t>
  </si>
  <si>
    <t>Xcel Energy</t>
  </si>
  <si>
    <t>Red Wing</t>
  </si>
  <si>
    <t>Refuse-Derived Fuel/Wood</t>
  </si>
  <si>
    <t>Wilmarth Generating Station</t>
  </si>
  <si>
    <t>Mankato</t>
  </si>
  <si>
    <t>French Island Generating Plant</t>
  </si>
  <si>
    <t>La Crosse</t>
  </si>
  <si>
    <t>WI</t>
  </si>
  <si>
    <t>Refuse-Derived Fuel/Wood Waste/RR Ties</t>
  </si>
  <si>
    <t>Enpower Corp.</t>
  </si>
  <si>
    <t>Wadham Energy LP</t>
  </si>
  <si>
    <t>Williams</t>
  </si>
  <si>
    <t>http://www.enpowercorp.com</t>
  </si>
  <si>
    <t>Roseburg Forest Products</t>
  </si>
  <si>
    <t>Dillard Complex</t>
  </si>
  <si>
    <t>http://www.rfpco.com</t>
  </si>
  <si>
    <t>California Ethanol &amp; Power LLC</t>
  </si>
  <si>
    <t>Imperial Valley</t>
  </si>
  <si>
    <t>http://www.californiaethanolpower.com</t>
  </si>
  <si>
    <t>Southeast Renewable Fuels LLC</t>
  </si>
  <si>
    <t>Southeast Renewable Fuels LLC - Clewiston</t>
  </si>
  <si>
    <t>http://www.serenewablefuels.com</t>
  </si>
  <si>
    <t>Marquette Green Energy LLC</t>
  </si>
  <si>
    <t>Marquette Green Energy LLC - Gwinn</t>
  </si>
  <si>
    <t>Gwinn</t>
  </si>
  <si>
    <t>http://www.mqtgreenenergy.com/</t>
  </si>
  <si>
    <t>St. Paul Cogeneration LLC</t>
  </si>
  <si>
    <t>St. Paul</t>
  </si>
  <si>
    <t>Urban Wood Residues</t>
  </si>
  <si>
    <t>We Energies</t>
  </si>
  <si>
    <t>Rothschild Biomass Cogeneration Plant</t>
  </si>
  <si>
    <t>Rothschild</t>
  </si>
  <si>
    <t>Urban Wood Waste/Mill Residue</t>
  </si>
  <si>
    <t>City of Covington Waste-To-Energy Gasification Plant</t>
  </si>
  <si>
    <t>TN</t>
  </si>
  <si>
    <t>Urban Wood Waste/Sewer Sludge</t>
  </si>
  <si>
    <t>http://www.covingtontn.com/biomass-gasification.html</t>
  </si>
  <si>
    <t>North American Power Group</t>
  </si>
  <si>
    <t>Rio Bravo Rocklin</t>
  </si>
  <si>
    <t>Lincoln</t>
  </si>
  <si>
    <t>Urban Wood/Ag Wood Waste</t>
  </si>
  <si>
    <t>INEOS Bio</t>
  </si>
  <si>
    <t>INEOS - Indian River Bioenergy Center</t>
  </si>
  <si>
    <t>Vero Beach</t>
  </si>
  <si>
    <t>http://www.ineosbio.com</t>
  </si>
  <si>
    <t>The Powell Group</t>
  </si>
  <si>
    <t>Agrilectric Power Partners Ltd.</t>
  </si>
  <si>
    <t>Lake Charles</t>
  </si>
  <si>
    <t>LA</t>
  </si>
  <si>
    <t>http://www.agrilectric.com</t>
  </si>
  <si>
    <t>Covanta Essex Company</t>
  </si>
  <si>
    <t>Newark</t>
  </si>
  <si>
    <t>U.S. EcoGen Polk Generating Facility</t>
  </si>
  <si>
    <t>Fort Meade</t>
  </si>
  <si>
    <t>http://www.usecogen.com/projects/</t>
  </si>
  <si>
    <t>Lincoln Power Station</t>
  </si>
  <si>
    <t>Tracy Biomass</t>
  </si>
  <si>
    <t>Tracy</t>
  </si>
  <si>
    <t>http://www.greenleaf-power.com/facilities/tracybiomass.html</t>
  </si>
  <si>
    <t>Northern Wood Power</t>
  </si>
  <si>
    <t>Whole Chipped Trees</t>
  </si>
  <si>
    <t>http://www.psnh.com</t>
  </si>
  <si>
    <t>ReEnergy Holdings LLC</t>
  </si>
  <si>
    <t>ReEnergy Lyonsdale</t>
  </si>
  <si>
    <t>Lyons Falls</t>
  </si>
  <si>
    <t>http://www.lyonsdalebiomass.com</t>
  </si>
  <si>
    <t>Ryegate Power Station</t>
  </si>
  <si>
    <t>East Ryegate</t>
  </si>
  <si>
    <t>http://www.suezenergyna.com/index.shtml</t>
  </si>
  <si>
    <t>EWP Renewable Corp.</t>
  </si>
  <si>
    <t>Springfield Power LLC</t>
  </si>
  <si>
    <t>http://www.msei-marubeni.com/casestudy/MSE_springfield_case.pdf</t>
  </si>
  <si>
    <t>Dominion Virginia Power</t>
  </si>
  <si>
    <t>Altavista Power Station</t>
  </si>
  <si>
    <t>Altavista</t>
  </si>
  <si>
    <t>http://www.dom.com</t>
  </si>
  <si>
    <t>Concord Steam Corporation</t>
  </si>
  <si>
    <t>Hopewell Power Station</t>
  </si>
  <si>
    <t>Hopewell</t>
  </si>
  <si>
    <t>Pittsylvania Power Station</t>
  </si>
  <si>
    <t>L'Anse Warden Electric Company</t>
  </si>
  <si>
    <t>L'Anse Warden</t>
  </si>
  <si>
    <t>L'Anse</t>
  </si>
  <si>
    <t>Caletta Renewable Energy</t>
  </si>
  <si>
    <t>Palmer Renewable Energy</t>
  </si>
  <si>
    <t>Springfield</t>
  </si>
  <si>
    <t>East Texas Electric Cooperative</t>
  </si>
  <si>
    <t>Woodville Renewable Power</t>
  </si>
  <si>
    <t>Woodville</t>
  </si>
  <si>
    <t>EMD Millipore Corporation</t>
  </si>
  <si>
    <t>Jaffrey</t>
  </si>
  <si>
    <t>TBD</t>
  </si>
  <si>
    <t>Capital Power Corp.</t>
  </si>
  <si>
    <t>CPI USA North Carolina LLC</t>
  </si>
  <si>
    <t>Southport</t>
  </si>
  <si>
    <t>https://www.capitalpower.com</t>
  </si>
  <si>
    <t>BlueFire Renewables Inc.</t>
  </si>
  <si>
    <t>BlueFire Renewables Fulton LLC - Biomass Power</t>
  </si>
  <si>
    <t>MS</t>
  </si>
  <si>
    <t>http://bfreinc.com/</t>
  </si>
  <si>
    <t>Indeck Energy Services, Inc.</t>
  </si>
  <si>
    <t>Indeck Energy - Alexandria LLC</t>
  </si>
  <si>
    <t>http://indeckenergy.com</t>
  </si>
  <si>
    <t>Stimson Lumber Company</t>
  </si>
  <si>
    <t>Plummer Cogen</t>
  </si>
  <si>
    <t>Plummer</t>
  </si>
  <si>
    <t>ID</t>
  </si>
  <si>
    <t>Southampton Power Station</t>
  </si>
  <si>
    <t>Franklin</t>
  </si>
  <si>
    <t>Genesee Power Station LP</t>
  </si>
  <si>
    <t>Flint</t>
  </si>
  <si>
    <t>Bay Front Power Plant</t>
  </si>
  <si>
    <t>Ashland</t>
  </si>
  <si>
    <t>http://www.xcelenergy.com</t>
  </si>
  <si>
    <t>Escanaba Green Energy, LLC</t>
  </si>
  <si>
    <t>Escanaba Generating Station</t>
  </si>
  <si>
    <t>Escanaba</t>
  </si>
  <si>
    <t>Fortistar</t>
  </si>
  <si>
    <t>Hillman Power LLC</t>
  </si>
  <si>
    <t>Hillman</t>
  </si>
  <si>
    <t>http://www.hillmanpowerllc.com</t>
  </si>
  <si>
    <t>McBain Power Station</t>
  </si>
  <si>
    <t>McBain</t>
  </si>
  <si>
    <t>Roxboro Facility</t>
  </si>
  <si>
    <t>Imperial Valley Resource Recovery (Biomass Power Plant)</t>
  </si>
  <si>
    <t>Imperial</t>
  </si>
  <si>
    <t>Wheelabrator Ridge Energy Inc.</t>
  </si>
  <si>
    <t>Auburndale</t>
  </si>
  <si>
    <t>Biomass One LP (Parent)</t>
  </si>
  <si>
    <t>Biomass One</t>
  </si>
  <si>
    <t>White City</t>
  </si>
  <si>
    <t>Woody Biomass</t>
  </si>
  <si>
    <t>http://Biomassone.com</t>
  </si>
  <si>
    <t>Bridgewater Power Co., LP</t>
  </si>
  <si>
    <t>Bridgewater Power LP</t>
  </si>
  <si>
    <t>Florida Power Development LLC</t>
  </si>
  <si>
    <t>Brooksville</t>
  </si>
  <si>
    <t>http://www.ihipower.com/plants/brooksville.php</t>
  </si>
  <si>
    <t>Buena Vista Biomass Power</t>
  </si>
  <si>
    <t>Phoenix Energy</t>
  </si>
  <si>
    <t>Cabin Creek Biomass Energy Facility</t>
  </si>
  <si>
    <t>Truckee</t>
  </si>
  <si>
    <t>Co Gen Co 2</t>
  </si>
  <si>
    <t>Riddle</t>
  </si>
  <si>
    <t>Riverstone Holdings</t>
  </si>
  <si>
    <t>Coastal Carolina Clean Power</t>
  </si>
  <si>
    <t>Kenansville</t>
  </si>
  <si>
    <t>http://www.coastalccp.com</t>
  </si>
  <si>
    <t>Collins Company</t>
  </si>
  <si>
    <t>Collins Pine Company</t>
  </si>
  <si>
    <t>Concord Blue USA</t>
  </si>
  <si>
    <t>Concord Blue Eagar LLC</t>
  </si>
  <si>
    <t>Eagar</t>
  </si>
  <si>
    <t>Covanta Burney Mountain Power</t>
  </si>
  <si>
    <t>http://www.covantaholding.com/site/locations/covanta-burney.html</t>
  </si>
  <si>
    <t>DG Fairhaven Power</t>
  </si>
  <si>
    <t>DG Whitefield LLC (Biomass Power Plant)</t>
  </si>
  <si>
    <t>Whitefield</t>
  </si>
  <si>
    <t>DTE Energy Services</t>
  </si>
  <si>
    <t>DTE Stoneman Station</t>
  </si>
  <si>
    <t>Cassville</t>
  </si>
  <si>
    <t>http://dteenergy.com</t>
  </si>
  <si>
    <t>Maryland Environmental Service</t>
  </si>
  <si>
    <t>Eastern Correctional Institute Cogeneration Plant</t>
  </si>
  <si>
    <t>Westover</t>
  </si>
  <si>
    <t>ecoPower - Hazard</t>
  </si>
  <si>
    <t>Chavies</t>
  </si>
  <si>
    <t>KY</t>
  </si>
  <si>
    <t>Fitchburg Power Station</t>
  </si>
  <si>
    <t>Westminster</t>
  </si>
  <si>
    <t>London Economics</t>
  </si>
  <si>
    <t>Merced Power LLC</t>
  </si>
  <si>
    <t>Merced</t>
  </si>
  <si>
    <t>Northumberland Cogeneration Facility</t>
  </si>
  <si>
    <t>Northumberland</t>
  </si>
  <si>
    <t>Jamestown Energy Inc.</t>
  </si>
  <si>
    <t>Pacific Ultrapower Chinese Station</t>
  </si>
  <si>
    <t>Jamestown</t>
  </si>
  <si>
    <t>Atlantic Power</t>
  </si>
  <si>
    <t>Piedmont Green Power</t>
  </si>
  <si>
    <t>Barnesville</t>
  </si>
  <si>
    <t>http://www.piedmontgreenpower.com/index.php</t>
  </si>
  <si>
    <t>ReEnergy Ashland</t>
  </si>
  <si>
    <t>ReEnergy Chateaugay</t>
  </si>
  <si>
    <t>Chateaugay</t>
  </si>
  <si>
    <t>ReEnergy Fort Fairfield</t>
  </si>
  <si>
    <t>Fort Fairfield</t>
  </si>
  <si>
    <t>ReEnergy Livermore Falls</t>
  </si>
  <si>
    <t>Livermore Falls</t>
  </si>
  <si>
    <t>ReEnergy Stratton</t>
  </si>
  <si>
    <t>Stratton</t>
  </si>
  <si>
    <t>Rio Bravo Fresno</t>
  </si>
  <si>
    <t>Fresno</t>
  </si>
  <si>
    <t>Robbins Lumber Inc.</t>
  </si>
  <si>
    <t>Robbins Lumber</t>
  </si>
  <si>
    <t>Searsmont</t>
  </si>
  <si>
    <t>Sierra Pacific - Lincoln</t>
  </si>
  <si>
    <t>Snider Industries Inc.</t>
  </si>
  <si>
    <t>Snider Industries</t>
  </si>
  <si>
    <t>Marshall</t>
  </si>
  <si>
    <t>http://www.sniderindustries.com</t>
  </si>
  <si>
    <t>Sullivan County, New Hampshire</t>
  </si>
  <si>
    <t>Sullivan County Biomass Project</t>
  </si>
  <si>
    <t>Unity</t>
  </si>
  <si>
    <t>Tamworth Power Station</t>
  </si>
  <si>
    <t>Tamworth</t>
  </si>
  <si>
    <t>Woodland Biomass Power Ltd.</t>
  </si>
  <si>
    <t>Woodland</t>
  </si>
  <si>
    <t>DTE Stockton LLC</t>
  </si>
  <si>
    <t>Stockton</t>
  </si>
  <si>
    <t>ReEnergy Black River</t>
  </si>
  <si>
    <t>Woody Biomass/Tire-Derived Fuel</t>
  </si>
  <si>
    <t>http://www.reenergyholdings.com/our-facilities/energy-generation-facilities/owned-and-operated-by-reenergy/reenergy-black-river/</t>
  </si>
  <si>
    <t>ReEnergy Sterling</t>
  </si>
  <si>
    <t>Sterling</t>
  </si>
  <si>
    <t>US Renewables Group</t>
  </si>
  <si>
    <t>Niagara Generation LLC</t>
  </si>
  <si>
    <t>co-firing coal</t>
  </si>
  <si>
    <t>Owner Type</t>
  </si>
  <si>
    <t>Company</t>
  </si>
  <si>
    <t xml:space="preserve">owner type: waste, power, city, industry, farm,Others??? </t>
  </si>
  <si>
    <t>Covanta Huntsville Inc</t>
  </si>
  <si>
    <t>Huntsville</t>
  </si>
  <si>
    <t>AL</t>
  </si>
  <si>
    <t>http://www.covanta.com/en/facilities/facility-by-location/huntsville.aspx</t>
  </si>
  <si>
    <t>Steam</t>
  </si>
  <si>
    <t>Address</t>
  </si>
  <si>
    <t>5251 Triana Boulevard, Huntsville, AL 35805</t>
  </si>
  <si>
    <t>Contact #</t>
  </si>
  <si>
    <t>Contact Name</t>
  </si>
  <si>
    <t>(256) 882-1019</t>
  </si>
  <si>
    <t>4040 Fink Road, Crows Landing, CA 95313</t>
  </si>
  <si>
    <t>(209) 837-4423</t>
  </si>
  <si>
    <t>118 Pier S. Ave, Long Beach, CA 90802</t>
  </si>
  <si>
    <t>(562)436-0636</t>
  </si>
  <si>
    <t>Other info</t>
  </si>
  <si>
    <t>10,000 lbs metal recycled annually</t>
  </si>
  <si>
    <t>170 Enterprise Drive, Bristol, CT 06010</t>
  </si>
  <si>
    <t>(860) 589-6470</t>
  </si>
  <si>
    <t>http://www.covanta.com/facilities/facility-by-location/bristol.aspx</t>
  </si>
  <si>
    <t>132 Military Highway, Preston CT 06365</t>
  </si>
  <si>
    <t>(860) 889-4900</t>
  </si>
  <si>
    <t>Facility helps minimize trash disposal fees of member towns</t>
  </si>
  <si>
    <t>350 North Falkenburg Rd, Tampa, FL 33619</t>
  </si>
  <si>
    <t>(813) 684-5688</t>
  </si>
  <si>
    <t>Seminole Electric Company</t>
  </si>
  <si>
    <t>3830 Rogers Industrial Park Rd, Okahumpka, FL 34762</t>
  </si>
  <si>
    <t>(352) 365-1611</t>
  </si>
  <si>
    <t>http://www.covanta.com/facilities/facility-by-location/hillsborough.aspx</t>
  </si>
  <si>
    <t>10500 Buckingham Road, Suite 400, Ft. Myers, FL 33905</t>
  </si>
  <si>
    <t xml:space="preserve">MRF, public waste drop off on site, metal recovery integrated </t>
  </si>
  <si>
    <t>http://www.covanta.com/facilities/facility-by-location/lee.aspx</t>
  </si>
  <si>
    <t>6990 NW 97th Ave, Doral, FL 33178-2500</t>
  </si>
  <si>
    <t>(269) 337-2200</t>
  </si>
  <si>
    <t>(305) 593-7000</t>
  </si>
  <si>
    <t>Metal recycling</t>
  </si>
  <si>
    <t>http://www.covanta.com/facilities/facility-by-location/miami-dade.aspx</t>
  </si>
  <si>
    <t>14230 Hays Road, Spring Hill, FL, 34610</t>
  </si>
  <si>
    <t>(727) 856-2917</t>
  </si>
  <si>
    <t>public drop off of non-haz mat</t>
  </si>
  <si>
    <t>3001 110th Ave North, St. Petersburg, FL 33716</t>
  </si>
  <si>
    <t>(727) 564-5000</t>
  </si>
  <si>
    <t>St. Petersburg</t>
  </si>
  <si>
    <t>http://www.covanta.com/facilities/facility-by-location/pinellas.aspx</t>
  </si>
  <si>
    <t>2320 South Harding St, Indianopolis, IN 46221</t>
  </si>
  <si>
    <t>(317) 378-8700</t>
  </si>
  <si>
    <t>http://www.covanta.com/facilities/facility-by-location/indianapolis.aspx</t>
  </si>
  <si>
    <t xml:space="preserve">Downtown steam heating loop including universities and Eli Lilly pharmaceutical manufacturing </t>
  </si>
  <si>
    <t>91-174 Hanua Street, Kapolei, HI 96707</t>
  </si>
  <si>
    <t>(808) 682-2099</t>
  </si>
  <si>
    <t>Metal recycling integrated</t>
  </si>
  <si>
    <t>21204 Martinsburg Rd, Dickerson, MD 20842</t>
  </si>
  <si>
    <t>(301) 916-3031</t>
  </si>
  <si>
    <t>rail transport of waste from transfer station</t>
  </si>
  <si>
    <t>100 Recovery Way, Haverhill, MA 01835</t>
  </si>
  <si>
    <t>(978) 372-6288</t>
  </si>
  <si>
    <t>http://www.covanta.com/facilities/facility-by-location/haverhill.aspx</t>
  </si>
  <si>
    <t>500 Hubbard Ave, Pittsfield, MA 01201</t>
  </si>
  <si>
    <t>(413) 464-9270</t>
  </si>
  <si>
    <t>steam offsets 16,000 gallons of oil/day</t>
  </si>
  <si>
    <t>http://www.covanta.com/facilities/facility-by-location/pittsfield.aspx</t>
  </si>
  <si>
    <t>141 Cranberry Highway, West Wareham, MA 02576</t>
  </si>
  <si>
    <t>(508) 291-4400</t>
  </si>
  <si>
    <t>metal recycling</t>
  </si>
  <si>
    <t>http://www.covanta.com/facilities/facility-by-location/semass.aspx</t>
  </si>
  <si>
    <t>188 M Street Extension, Agawam, MA 01001</t>
  </si>
  <si>
    <t>(413) 785-5120</t>
  </si>
  <si>
    <t>Offsets 27,000 gal/day of oil.  Co-combusts sewage sludge and FOG</t>
  </si>
  <si>
    <t>http://www.covanta.com/facilities/facility-by-location/springfield.aspx</t>
  </si>
  <si>
    <t>950 Market Ave, SW  Grand Rapids, MI 49503</t>
  </si>
  <si>
    <t>(616) 235-3210</t>
  </si>
  <si>
    <t>Provides for underground steam network</t>
  </si>
  <si>
    <t>http://www.covanta.com/facilities/facility-by-location/kent.aspx</t>
  </si>
  <si>
    <t>505 6th Avenue North, Minneapolis, MN 55405</t>
  </si>
  <si>
    <t>(612) 333-7303</t>
  </si>
  <si>
    <t>600 Morgan Blvd., Camden NJ 08104</t>
  </si>
  <si>
    <t>(856) 966-7174</t>
  </si>
  <si>
    <t>218 Mt. Pisgah Avenue, Oxford, NJ 07863</t>
  </si>
  <si>
    <t>(908) 453-2195</t>
  </si>
  <si>
    <t>http://www.covanta.com/facilities/facility-by-location/warren.aspx</t>
  </si>
  <si>
    <t>183 Raymond Blvd, Newark, NJ 07105</t>
  </si>
  <si>
    <t>(973) 344-0900</t>
  </si>
  <si>
    <t>tax exempt revenue bonds used, 25 year contract, ferrous recovery</t>
  </si>
  <si>
    <t>http://www.covanta.com/facilities/facility-by-location/union.aspx</t>
  </si>
  <si>
    <t>http://www.covanta.com/facilities/facility-by-location/essex.aspx</t>
  </si>
  <si>
    <t>1499 US Highway 1, Rahway, NJ 07065</t>
  </si>
  <si>
    <t>(732) 499-0101</t>
  </si>
  <si>
    <t>125 Gleam St, West Babylon, NY 11704</t>
  </si>
  <si>
    <t>(631) 491-1976</t>
  </si>
  <si>
    <t>zero water discharge</t>
  </si>
  <si>
    <t>http://www.covanta.com/facilities/facility-by-location/babylon.aspx</t>
  </si>
  <si>
    <t>600 Merchants Concourse, Westbury, NY, 11590</t>
  </si>
  <si>
    <t>(516) 683-5400</t>
  </si>
  <si>
    <t>http://www.covanta.com/facilities/facility-by-location/hempstead.aspx</t>
  </si>
  <si>
    <t>99 Town Line Road, East Northport, NY 11731</t>
  </si>
  <si>
    <t>(631) 754-1100</t>
  </si>
  <si>
    <t>http://www.covanta.com/facilities/facility-by-location/huntington.aspx</t>
  </si>
  <si>
    <t>landfill waste disposal is prohibited (for these communities) by state law (?)</t>
  </si>
  <si>
    <t>http://www.covanta.com/facilities/facility-by-location/macarthur.aspx</t>
  </si>
  <si>
    <t>4001 Veterans Memorial Highway, Ronkonkoma, NY 11779</t>
  </si>
  <si>
    <t>(631) 471-7800</t>
  </si>
  <si>
    <t>ferrous recovery</t>
  </si>
  <si>
    <t>100 Energy Blvd. at 56th St, Niagara Falls, NY 14304</t>
  </si>
  <si>
    <t>(716) 278-8500</t>
  </si>
  <si>
    <t>ferrous and aluminimum recovery</t>
  </si>
  <si>
    <t>http://www.covanta.com/facilities/facility-by-location/niagara.aspx</t>
  </si>
  <si>
    <t>5801 Rock Cut Road, Jamesville, NY 13078</t>
  </si>
  <si>
    <t>(315) 498-4111</t>
  </si>
  <si>
    <t>http://www.covanta.com/facilities/facility-by-location/Onondaga.aspx</t>
  </si>
  <si>
    <t>2122 S. Yukon Ave, Tulsa, OK 74107</t>
  </si>
  <si>
    <t>(918) 699- 0011</t>
  </si>
  <si>
    <t>http://www.covanta.com/facilities/facility-by-location/tulsa.aspx</t>
  </si>
  <si>
    <t>4850 Brooklake Road, NE, Brooks, OR 97305</t>
  </si>
  <si>
    <t>(503) 393-0890</t>
  </si>
  <si>
    <t>http://www.covanta.com/facilities/facility-by-location/marion.aspx</t>
  </si>
  <si>
    <t>10 Highland Avenue, Chester PA 19013</t>
  </si>
  <si>
    <t>(610) 497-8100</t>
  </si>
  <si>
    <t>http://www.covanta.com/facilities/facility-by-location/delaware-valley.aspx</t>
  </si>
  <si>
    <t>1670 South 19th St, Harrisburg, PA 17104</t>
  </si>
  <si>
    <t>(717) 939-7560</t>
  </si>
  <si>
    <t>http://www.covanta.com/facilities/facility-by-location/harrisburg.aspx</t>
  </si>
  <si>
    <t>capability to sell steam to local steam district, recovery of ferrous materials</t>
  </si>
  <si>
    <t>1911 River Rd, Bainbridge, PA 17502</t>
  </si>
  <si>
    <t>(717) 426-4938</t>
  </si>
  <si>
    <t>zero water discharge, public drop off of non-Haz mat</t>
  </si>
  <si>
    <t>http://www.covanta.com/facilities/facility-by-location/lancaster.aspx</t>
  </si>
  <si>
    <t>1155 Conshohocken Rd, Conshohocken, PA</t>
  </si>
  <si>
    <t>(610) 940-6000</t>
  </si>
  <si>
    <t xml:space="preserve">recycles steam </t>
  </si>
  <si>
    <t>http://www.covanta.com/facilities/facility-by-location/plymouth.aspx</t>
  </si>
  <si>
    <t>2651 Blackbridge Rd, York, PA 17406</t>
  </si>
  <si>
    <t>(717) 843-2902</t>
  </si>
  <si>
    <t>http://www.covanta.com/facilities/facility-by-location/york.aspx</t>
  </si>
  <si>
    <t>5301 Eisenhower Ave, Alexandria, VA 22304</t>
  </si>
  <si>
    <t>(703) 370-7722</t>
  </si>
  <si>
    <t>smallest site operated by Covanta</t>
  </si>
  <si>
    <t>http://www.covanta.com/facilities/facility-by-location/alexandria.aspx</t>
  </si>
  <si>
    <t>9898 Lorton Rd, Lorton, VA 22079</t>
  </si>
  <si>
    <t>(703) 690-6860</t>
  </si>
  <si>
    <t>metal recovery</t>
  </si>
  <si>
    <t>http://www.covanta.com/facilities/facility-by-location/fairfax.aspx</t>
  </si>
  <si>
    <t>http://www.covanta.com/facilities/other-renewable-energy.aspx</t>
  </si>
  <si>
    <t>includes diverted municipal wood waste</t>
  </si>
  <si>
    <t>Mendota</t>
  </si>
  <si>
    <t>recycles ~40% of urban wood waste</t>
  </si>
  <si>
    <t>Forest Thinning, saw mill waste</t>
  </si>
  <si>
    <t>thinning to improve forest health, reduce fire risk</t>
  </si>
  <si>
    <t>currently offline?</t>
  </si>
  <si>
    <t>currently offline</t>
  </si>
  <si>
    <t>reduces volume by 97% - ash used as fertilizer, soil amendment or animal bedding</t>
  </si>
  <si>
    <t>63 Realty Road, Ashland, ME 04732</t>
  </si>
  <si>
    <t>(207) 435-4085</t>
  </si>
  <si>
    <t>http://www.reenergyholdings.com/our-facilities/energy-generation-facilities/owned-and-operated-by-reenergy/reenergy_ashland</t>
  </si>
  <si>
    <t>78 Cheney Grove Rd. PO Box 430, Fort Fairfield, ME 04742</t>
  </si>
  <si>
    <t>(207) 473-7592</t>
  </si>
  <si>
    <t>http://www.reenergyholdings.com/our-facilities/energy-generation-facilities/owned-and-operated-by-reenergy/reenergy-fort-fairfield/</t>
  </si>
  <si>
    <t>267 Diamond Rd, Livermore Falls, ME 04254</t>
  </si>
  <si>
    <t>(207) 897-6592</t>
  </si>
  <si>
    <t>http://www.reenergyholdings.com/our-facilities/energy-generation-facilities/owned-and-operated-by-reenergy/reenergy-livermore-falls/</t>
  </si>
  <si>
    <t>27 Fox Farm Rd, PO Box 140, Stratton, ME 04982</t>
  </si>
  <si>
    <t>(207) 246-2252</t>
  </si>
  <si>
    <t>http://www.reenergyholdings.com/our-facilities/energy-generation-facilities/owned-and-operated-by-reenergy/reenergy-stratton/</t>
  </si>
  <si>
    <t>PO Box 849, Euphrates River Valley Rd. &amp; Oneida Ave, Fort Drum, NY 13602</t>
  </si>
  <si>
    <t>(315) 773-2314</t>
  </si>
  <si>
    <t>7019 State Route 374, PO Box 24, Chateaugay, NY 12920</t>
  </si>
  <si>
    <t>(518) 497-3263</t>
  </si>
  <si>
    <t>http://www.reenergyholdings.com/our-facilities/energy-generation-facilities/owned-and-operated-by-reenergy/reenergy-chateaugay/</t>
  </si>
  <si>
    <t>3823 Marmon Rd. Lyons Falls, NY 13368</t>
  </si>
  <si>
    <t>(315) 348-4208</t>
  </si>
  <si>
    <t>http://www.reenergyholdings.com/our-facilities/energy-generation-facilities/owned-and-operated-by-reenergy/reenergy-lyonsdale/</t>
  </si>
  <si>
    <t>PO Box 188 10 Exeter Dr., Sterling, CT 06377</t>
  </si>
  <si>
    <t>(860) 564-7000</t>
  </si>
  <si>
    <t>http://www.reenergyholdings.com/our-facilities/energy-generation-facilities/owned-and-operated-by-reenergy/reenergy-sterling/</t>
  </si>
  <si>
    <t>curently idle</t>
  </si>
  <si>
    <t>Westervelt</t>
  </si>
  <si>
    <t>Westervelt Renewable Energy</t>
  </si>
  <si>
    <t>Moundville</t>
  </si>
  <si>
    <t>Warren</t>
  </si>
  <si>
    <t>AK</t>
  </si>
  <si>
    <t>Potlach</t>
  </si>
  <si>
    <t>Weed</t>
  </si>
  <si>
    <t>Weed Cogen</t>
  </si>
  <si>
    <t>Blue Lake</t>
  </si>
  <si>
    <t>Blue Lake Plant</t>
  </si>
  <si>
    <t>Renewable Energy Providers</t>
  </si>
  <si>
    <t>El Nido</t>
  </si>
  <si>
    <t>Global Ampersand</t>
  </si>
  <si>
    <t>Dinuba</t>
  </si>
  <si>
    <t>Macpherson Energy Corporation (DTE Energy?)</t>
  </si>
  <si>
    <t>Pensacola</t>
  </si>
  <si>
    <t>International Paper Co</t>
  </si>
  <si>
    <t>International Paper Pensacola</t>
  </si>
  <si>
    <t>Telogia</t>
  </si>
  <si>
    <t>Green Hunter Energy</t>
  </si>
  <si>
    <t>Monticello</t>
  </si>
  <si>
    <t>Jefferson Power</t>
  </si>
  <si>
    <t>Jefferson Power LLC</t>
  </si>
  <si>
    <t>Perry</t>
  </si>
  <si>
    <t>Buckeye Florida Biomass</t>
  </si>
  <si>
    <t>Fernandina Beach</t>
  </si>
  <si>
    <t>Fl</t>
  </si>
  <si>
    <t>Fernandina Mill</t>
  </si>
  <si>
    <t>Rayonier</t>
  </si>
  <si>
    <t>Bryant</t>
  </si>
  <si>
    <t>US Sugar</t>
  </si>
  <si>
    <t>Rabun Gap</t>
  </si>
  <si>
    <t>Multitrade Rabun Gap</t>
  </si>
  <si>
    <t>LaGrange</t>
  </si>
  <si>
    <t>Greenway Renewable Power</t>
  </si>
  <si>
    <t>Macon</t>
  </si>
  <si>
    <t>Macon Mill</t>
  </si>
  <si>
    <t xml:space="preserve">Graphic Packaging </t>
  </si>
  <si>
    <t>Maui</t>
  </si>
  <si>
    <t>Olokele Sugar Co</t>
  </si>
  <si>
    <t>Olokele</t>
  </si>
  <si>
    <t>New Meadows</t>
  </si>
  <si>
    <t>Tamarack Energy</t>
  </si>
  <si>
    <t>Charlston</t>
  </si>
  <si>
    <t>IL</t>
  </si>
  <si>
    <t>Eastern Illonois University</t>
  </si>
  <si>
    <t>IA</t>
  </si>
  <si>
    <t>Cedar Rapids</t>
  </si>
  <si>
    <t xml:space="preserve">BFC Gas and Electric </t>
  </si>
  <si>
    <t>BFC Gas and Electric Companies LLC</t>
  </si>
  <si>
    <t>Jeanerette</t>
  </si>
  <si>
    <t>Jeanerette Sugar</t>
  </si>
  <si>
    <t>Bernidji</t>
  </si>
  <si>
    <t>Potlach Corp</t>
  </si>
  <si>
    <t xml:space="preserve">Hibbing </t>
  </si>
  <si>
    <t>Hibbing</t>
  </si>
  <si>
    <t>Hibbing Public Utilities Commission</t>
  </si>
  <si>
    <t>Virginia</t>
  </si>
  <si>
    <t>City of Virginia</t>
  </si>
  <si>
    <t>Bayport</t>
  </si>
  <si>
    <t>Homeland Renewable Energy Inc. (Fibrominn LLC?)</t>
  </si>
  <si>
    <t>Ever-Green Energy, LLC (St. Paul District Heating)</t>
  </si>
  <si>
    <t>MO</t>
  </si>
  <si>
    <t>Columbia</t>
  </si>
  <si>
    <t>University of Missouri</t>
  </si>
  <si>
    <t>Bridgewater</t>
  </si>
  <si>
    <t>Georges Mills (Springfield)</t>
  </si>
  <si>
    <t>Warm Springs (Madras)</t>
  </si>
  <si>
    <t>Roseburg (Dillard)</t>
  </si>
  <si>
    <t>Cave Junction</t>
  </si>
  <si>
    <t>Rough and Ready</t>
  </si>
  <si>
    <t>Rough and Ready Lumber Co</t>
  </si>
  <si>
    <t>Koppers Inc. Susquehanna</t>
  </si>
  <si>
    <t>Koppers Susquehanna Plant</t>
  </si>
  <si>
    <t>Spring Grove</t>
  </si>
  <si>
    <t>P.H. Glatfelder</t>
  </si>
  <si>
    <t>Dorchester</t>
  </si>
  <si>
    <t>Sacul (Nacogdoches)</t>
  </si>
  <si>
    <t>Hurt</t>
  </si>
  <si>
    <t>Virginia City</t>
  </si>
  <si>
    <t>Virginia City Hybrid Energy Ctr.</t>
  </si>
  <si>
    <t>Mount Vernon (burlington)</t>
  </si>
  <si>
    <t>Darrington</t>
  </si>
  <si>
    <t>Hampton Affiliates</t>
  </si>
  <si>
    <t>Colville</t>
  </si>
  <si>
    <t>Vaagan Brother Lumber</t>
  </si>
  <si>
    <t>Ione (Rancho Cordova)</t>
  </si>
  <si>
    <t>Covanta Company of Southeastern Connecticut (Covanta SECONN)</t>
  </si>
  <si>
    <t>Samoa (Eureka)</t>
  </si>
  <si>
    <t>Fort Drum (Black River)</t>
  </si>
  <si>
    <t>Lincoln (Rocklin)</t>
  </si>
  <si>
    <t>Gloucester</t>
  </si>
  <si>
    <t>Fate of residuals</t>
  </si>
  <si>
    <t>Power</t>
  </si>
  <si>
    <t>Lumber</t>
  </si>
  <si>
    <t>City</t>
  </si>
  <si>
    <t>Roxboro</t>
  </si>
  <si>
    <t>1043 Road P, Hugoton, KS 67951</t>
  </si>
  <si>
    <t>(620) 544-6000</t>
  </si>
  <si>
    <t>mharary@akeidacapital.com</t>
  </si>
  <si>
    <t>Alan S King Bayport</t>
  </si>
  <si>
    <t>coal?</t>
  </si>
  <si>
    <t>yes</t>
  </si>
  <si>
    <t>4655 Coal Mine Road, Ione, CA 95640</t>
  </si>
  <si>
    <t>(209) 274-4414</t>
  </si>
  <si>
    <t>Steve Cademarti (plant manager)</t>
  </si>
  <si>
    <t>Amador Biomass LLC (Otoka Energy Corp) (IHI Power)</t>
  </si>
  <si>
    <t>10311 Cement Plant Road, Brooksville, FL 34601</t>
  </si>
  <si>
    <t>(352) 799-7881</t>
  </si>
  <si>
    <t>Brent Yatman (plant manager)</t>
  </si>
  <si>
    <t>http://ihipower.com/plants/brooksville.php</t>
  </si>
  <si>
    <t>8755 Enterprise Drive, Jamestown, CA 95327</t>
  </si>
  <si>
    <t>(209) 984-4660</t>
  </si>
  <si>
    <t>Rick Carter, Plant Manager</t>
  </si>
  <si>
    <t>http://ihipower.com/plants/chinese-station.php</t>
  </si>
  <si>
    <t>3350 South Willow Ave, Fresno, CA 93725</t>
  </si>
  <si>
    <t>(559) 264-4575</t>
  </si>
  <si>
    <t>Rick Spurlock, Plant Manager</t>
  </si>
  <si>
    <t>http://ihipower.com/plants/rio-bravo-fresno.php</t>
  </si>
  <si>
    <t>3100 Thunder Valley Court, Lincoln, CA 95648</t>
  </si>
  <si>
    <t>(916) 645-3383</t>
  </si>
  <si>
    <t>Charles Odrechowski (Plant manager)</t>
  </si>
  <si>
    <t>http://ihipower.com/plants/rio-bravo-rocklin.php</t>
  </si>
  <si>
    <t>6309 Highway 273, Anderson, CA 96007</t>
  </si>
  <si>
    <t>(530) 378-2064</t>
  </si>
  <si>
    <t>617-977-2400</t>
  </si>
  <si>
    <t>Atlantic Power HQ</t>
  </si>
  <si>
    <t>9 Plaza Dr. #6, Clearlake, IA 50428</t>
  </si>
  <si>
    <t>(641) 357-1278</t>
  </si>
  <si>
    <t>http://www.biofuels.com/www.biofuels.com/index-2.html</t>
  </si>
  <si>
    <t>2350 Ave. "G", White City, OR 97503</t>
  </si>
  <si>
    <t>(541) 826-9422</t>
  </si>
  <si>
    <t>3285 N Pacific Hwy, Medford, OR 97501</t>
  </si>
  <si>
    <t>(541) 776-6666</t>
  </si>
  <si>
    <t>(603) 968-9602(3)</t>
  </si>
  <si>
    <t>Buckeye Florida Ltd. Partners (buckeye technologies)</t>
  </si>
  <si>
    <t>1 Buckeye Dr Perry, FL 32348</t>
  </si>
  <si>
    <t>(850) 584-1121</t>
  </si>
  <si>
    <t>https://www.burlingtonelectric.com/about-us/what-we-do/joseph-c-mcneil-generating-station</t>
  </si>
  <si>
    <t>e-mail for survey (Plant Managers)</t>
  </si>
  <si>
    <t>(802) 658-0300</t>
  </si>
  <si>
    <t>35586B State Highway 299 E Burney, CA 96013</t>
  </si>
  <si>
    <t>(530) 335-5107</t>
  </si>
  <si>
    <t>(781) 737-1892</t>
  </si>
  <si>
    <t>40 Shawmut Road Suite 22, Canton, MA 02021</t>
  </si>
  <si>
    <t>http://www.capitalpower.com/generationportfolio/US/Pages/Roxboro.aspx</t>
  </si>
  <si>
    <t>(780) 392-5100</t>
  </si>
  <si>
    <t>(218) 346-4404</t>
  </si>
  <si>
    <t>201 6th Ave, NE Perham, MN 56573</t>
  </si>
  <si>
    <t>(509) 625-6521</t>
  </si>
  <si>
    <t>2900 S Geiger Blvd, Spokane, WA 99224</t>
  </si>
  <si>
    <t>https://my.spokanecity.org/solidwaste/waste-to-energy/</t>
  </si>
  <si>
    <t>(813) 242-5408</t>
  </si>
  <si>
    <t>Greg Grotecloss (Engineer 2)</t>
  </si>
  <si>
    <t>http://www.tampagov.net/solid-waste/info/mckay-bay/mckay-bay-refuse-to-energy-facility</t>
  </si>
  <si>
    <t>(218) 748-7540</t>
  </si>
  <si>
    <t>Virginia Public Utilities…</t>
  </si>
  <si>
    <t>5310 N Dort Hwy, Flint, MI 48505</t>
  </si>
  <si>
    <t>(810) 785-4144</t>
  </si>
  <si>
    <t>(252) 633-9525</t>
  </si>
  <si>
    <t>11 Whitney Rd, Concord, NH 03301</t>
  </si>
  <si>
    <t>(603) 753-8411</t>
  </si>
  <si>
    <t>20811 Industry Rd, Anderson, CA 96007</t>
  </si>
  <si>
    <t>(530) 365-9173</t>
  </si>
  <si>
    <t>3131 K-ville Avenue, Auburndale, FL 33823</t>
  </si>
  <si>
    <t>(863) 665-2255</t>
  </si>
  <si>
    <t>4400 S State Road 7, Davie, FL 33314</t>
  </si>
  <si>
    <t>(954) 321-6343</t>
  </si>
  <si>
    <t>600 Crown Point. Rd, Westville, NJ 08093</t>
  </si>
  <si>
    <t>61 River St, Hudson Falls, NY 12839</t>
  </si>
  <si>
    <t>(518) 747-2390</t>
  </si>
  <si>
    <t>1201 New Ford Mill Rd, Morrisville, PA 19067</t>
  </si>
  <si>
    <t>(215) 736-0177</t>
  </si>
  <si>
    <t>285 Holt Rd, North Andover, MA 01845</t>
  </si>
  <si>
    <t>(978) 688-9011</t>
  </si>
  <si>
    <t>One Charles Point Avenue, Peekskill, NY 10566</t>
  </si>
  <si>
    <t>(914) 739-9304</t>
  </si>
  <si>
    <t>3809 Elm Ave, Portsmouth VA 23703</t>
  </si>
  <si>
    <t>(757) 393-3100</t>
  </si>
  <si>
    <t>100 Salem tpke, Saugus, MA 01906</t>
  </si>
  <si>
    <t>(781) 233-7600</t>
  </si>
  <si>
    <t>331 Route 20, Millbury, MA 01527</t>
  </si>
  <si>
    <t>(508) 791-8900</t>
  </si>
  <si>
    <t>1256 Manchester St, Lexington Ky 40504</t>
  </si>
  <si>
    <t>(859) 685-1106</t>
  </si>
  <si>
    <t>111 Ponce de Leon Ave, Clewiston, FL 33440</t>
  </si>
  <si>
    <t>(863) 983-8121</t>
  </si>
  <si>
    <t>jsanchez@ussugar.com</t>
  </si>
  <si>
    <t>(603) 224-1461</t>
  </si>
  <si>
    <t>http://concordsteam.com/</t>
  </si>
  <si>
    <t>http://www.phgenergy.com/case-study/covington-tenn</t>
  </si>
  <si>
    <t>(901) 476-9613</t>
  </si>
  <si>
    <t xml:space="preserve">200 W Washington Ave, Covington TN 38019 </t>
  </si>
  <si>
    <t>3505 US Highway 111, Imperial CA 92251</t>
  </si>
  <si>
    <t>(760) 344-7200</t>
  </si>
  <si>
    <t>www.primarypower.com</t>
  </si>
  <si>
    <t>(760) 344-1004</t>
  </si>
  <si>
    <t>800- 645-5476</t>
  </si>
  <si>
    <t>Brian Meek</t>
  </si>
  <si>
    <t>(612) 252-6518</t>
  </si>
  <si>
    <t>emailed 10-1</t>
  </si>
  <si>
    <t>(715) 355-6252</t>
  </si>
  <si>
    <t>1400 Jack Warner Pkwy NE, Tuscaloose, AL 35404</t>
  </si>
  <si>
    <t>(801) 614-5600</t>
  </si>
  <si>
    <t>565 W 5th Ave, Colville, WA 99114</t>
  </si>
  <si>
    <t>(509) 684-5071</t>
  </si>
  <si>
    <t>(207) 555-1313</t>
  </si>
  <si>
    <t>5300 Frontier Ave, Niagara Falls, NY 14304</t>
  </si>
  <si>
    <t>(716) 236-4107</t>
  </si>
  <si>
    <t>417 South fifth st, Columbia, MO 65211</t>
  </si>
  <si>
    <t>(573) 882-3094</t>
  </si>
  <si>
    <t>(561) 578-4677</t>
  </si>
  <si>
    <t>jim.utt@usecogen.com</t>
  </si>
  <si>
    <t xml:space="preserve">operations </t>
  </si>
  <si>
    <t>(337) 430-0006</t>
  </si>
  <si>
    <t>3063 Hwy 397 South, Lake Charles, LA 70615</t>
  </si>
  <si>
    <t>340 Neelytown Rd, Montgomery NY 12549</t>
  </si>
  <si>
    <t>(845) 457-4021</t>
  </si>
  <si>
    <t>3555 Highway 95 S, New Meadows, ID 83654</t>
  </si>
  <si>
    <t>(208) 347-2216</t>
  </si>
  <si>
    <t xml:space="preserve">jcressy@sullivancountynh.gov </t>
  </si>
  <si>
    <t>John Cressy</t>
  </si>
  <si>
    <t>(503) 295-0951 #6</t>
  </si>
  <si>
    <t>randolph@greenenergykauai.com</t>
  </si>
  <si>
    <t>Randy Singer</t>
  </si>
  <si>
    <t>1301 Wynooski Rd, Newberg, OR 97132</t>
  </si>
  <si>
    <t>(503) 538-2151</t>
  </si>
  <si>
    <t>6424 NW 5th Way, Fort Lauderdale, FL 33309</t>
  </si>
  <si>
    <t>(954) 492-0331</t>
  </si>
  <si>
    <t>info@serenewablefuels.com</t>
  </si>
  <si>
    <t>(703) 335-0500</t>
  </si>
  <si>
    <t>7501 N Jog Road, West Palm Beach, FL 33412</t>
  </si>
  <si>
    <t>(561) 640-4000</t>
  </si>
  <si>
    <t>(903) 938-9221</t>
  </si>
  <si>
    <t>staff@sniderindustries.com</t>
  </si>
  <si>
    <t>(850) 785-4311</t>
  </si>
  <si>
    <t>1 S Everitt Ave, Panama City, FL 32401</t>
  </si>
  <si>
    <t>9000 Road 234 Terra Bella CA 93270</t>
  </si>
  <si>
    <t>(559) 535-5325</t>
  </si>
  <si>
    <t>(404) 506-6526</t>
  </si>
  <si>
    <t>301 Hagara St, Aberdeen WA 98520</t>
  </si>
  <si>
    <t>(360) 532-2323</t>
  </si>
  <si>
    <t>19794 Riverside Ave, Anderson, CA 96007</t>
  </si>
  <si>
    <t>(530) 378-8000</t>
  </si>
  <si>
    <t>36336 State Highway 299 E, Burney CA 96013</t>
  </si>
  <si>
    <t>(530) 378-8116</t>
  </si>
  <si>
    <t>1440 Lincoln Blvd, Lincoln, CA 95648</t>
  </si>
  <si>
    <t>100 Railroad Ave, Loyalton, CA 96118</t>
  </si>
  <si>
    <t>(530) 993-4402</t>
  </si>
  <si>
    <t>14353 McFarland Rd, Mount Vernon, WA 98273</t>
  </si>
  <si>
    <t>(360) 424-7619</t>
  </si>
  <si>
    <t>1538 Lee Rd, Quincy CA 95971</t>
  </si>
  <si>
    <t>(530) 283-2820</t>
  </si>
  <si>
    <t>14980 Camage Ave, Sonora CA 95370</t>
  </si>
  <si>
    <t>(530) 532-7141</t>
  </si>
  <si>
    <t>http://senecasawmill.com/seneca-sustainable-energy/</t>
  </si>
  <si>
    <t>90201 Highway 99, Eugene Or 97402</t>
  </si>
  <si>
    <t>(541) 689-1011</t>
  </si>
  <si>
    <t>123 Industrial Rd, Bingen WA 98605</t>
  </si>
  <si>
    <t>(509) 493-2155</t>
  </si>
  <si>
    <t>jweber@sauder.com</t>
  </si>
  <si>
    <t>Jeff Weber</t>
  </si>
  <si>
    <t>(603) 542-9511</t>
  </si>
  <si>
    <t>Stacy Cook</t>
  </si>
  <si>
    <t>scook@kodaenergy.com</t>
  </si>
  <si>
    <t>(952) 641-3613</t>
  </si>
  <si>
    <t>975 3rd Ave West, Shakopee, MN 55379</t>
  </si>
  <si>
    <t>Greg Wiggins</t>
  </si>
  <si>
    <t>Gregory.Wiggins@avistacorp.com</t>
  </si>
  <si>
    <t>(509) 738-1505</t>
  </si>
  <si>
    <t>1151 Highway 395 N, Kettle Falls WA 99141</t>
  </si>
  <si>
    <t>(803) 393-1001</t>
  </si>
  <si>
    <t>SC offices</t>
  </si>
  <si>
    <t>Marisa Harary</t>
  </si>
  <si>
    <t>31 Musick Irvine CA 92618</t>
  </si>
  <si>
    <t>(949) 588-3972</t>
  </si>
  <si>
    <t>inquiries@bfreinc.com</t>
  </si>
  <si>
    <t>judy Sanchez</t>
  </si>
  <si>
    <t>2201 Avenue B, Cloquet MN 55720</t>
  </si>
  <si>
    <t>(218) 879-2300</t>
  </si>
  <si>
    <t>Mike Schultz</t>
  </si>
  <si>
    <t>89 Cumberland St, Westbrook ME 04092</t>
  </si>
  <si>
    <t>(207) 856-4000</t>
  </si>
  <si>
    <t>Mike Standel</t>
  </si>
  <si>
    <t>1329 Waterville Rd, Skowhegan, ME 04976</t>
  </si>
  <si>
    <t>(207) 238-3000</t>
  </si>
  <si>
    <t>Mike Haws</t>
  </si>
  <si>
    <t>30365 Redwood Hwy, Cave Junction OR 97523</t>
  </si>
  <si>
    <t>(541) 592- 3116</t>
  </si>
  <si>
    <t>info@rrlumber.com</t>
  </si>
  <si>
    <t>(541) 784-2470</t>
  </si>
  <si>
    <t>Dawn Garcia (green info)</t>
  </si>
  <si>
    <t>(rollcast energy) 301 S Tryon St, suite 1590 Charlotte, NC 28282</t>
  </si>
  <si>
    <t>(704) 625-3475</t>
  </si>
  <si>
    <t>Rock-Tenn Company 504 Thrasher St Norcross, GA 30071</t>
  </si>
  <si>
    <t>(770) 448-2193</t>
  </si>
  <si>
    <t>webmaster@rocktenn.com</t>
  </si>
  <si>
    <t>info@rlco.com</t>
  </si>
  <si>
    <t>(207) 342-5221</t>
  </si>
  <si>
    <t>lprelations@riverstonellc.com</t>
  </si>
  <si>
    <t>(212) 993-0076</t>
  </si>
  <si>
    <t>(956) 636-1411</t>
  </si>
  <si>
    <t>Santa Rosa Texas 78593</t>
  </si>
  <si>
    <t>200 Taylor Way, Blue Lake CA 95525</t>
  </si>
  <si>
    <t>(707) 668-5631</t>
  </si>
  <si>
    <t>1901 Island Walkway Fernandina Beach, FL 32034</t>
  </si>
  <si>
    <t>(904) 357-9100</t>
  </si>
  <si>
    <t>PSNH - Public Service of New Hampshire (Eversource Energy)</t>
  </si>
  <si>
    <t>lauren collins</t>
  </si>
  <si>
    <t>lauren.collins@eversource.com</t>
  </si>
  <si>
    <t>(603) 634-2418</t>
  </si>
  <si>
    <t>601 West First Ave, Suite 1600, Spokane, WA 99201</t>
  </si>
  <si>
    <t>(509) 835-1500</t>
  </si>
  <si>
    <t>San Francisco, CA 94129</t>
  </si>
  <si>
    <t>(415) 286-7822</t>
  </si>
  <si>
    <t>info@phoenixenergy.net</t>
  </si>
  <si>
    <t>(207) 827-0600</t>
  </si>
  <si>
    <t>24 Portland St, Old Town Me 04468</t>
  </si>
  <si>
    <t>info@glatfelter.com</t>
  </si>
  <si>
    <t>(315) 591-9280</t>
  </si>
  <si>
    <t>2801 State Route 481, Fulton NY 13069</t>
  </si>
  <si>
    <t>(808) 335-3133</t>
  </si>
  <si>
    <t>301 Silver Creek Road, NE Rochester, MN 55906</t>
  </si>
  <si>
    <t>(507) 328-7070</t>
  </si>
  <si>
    <t>pwservice@co.olmsted.mn.us</t>
  </si>
  <si>
    <t>highway 277 Spur Snowflake, AZ 85937</t>
  </si>
  <si>
    <t>(928) 536-2432</t>
  </si>
  <si>
    <t>1-800-682-0026</t>
  </si>
  <si>
    <t>4 Liberty Lane West, Hampton , NH 03842</t>
  </si>
  <si>
    <t>wti-info@wtienergy.com</t>
  </si>
  <si>
    <t>(706) 746-3170</t>
  </si>
  <si>
    <t>1585 Yorkhouse Rd, Rabun Gap, GA 30568</t>
  </si>
  <si>
    <t>(218) 723-7400</t>
  </si>
  <si>
    <t>RockTenn (now WestRock)</t>
  </si>
  <si>
    <t>MeadWestvaco (now WestRock)</t>
  </si>
  <si>
    <t>(804) 444-1000</t>
  </si>
  <si>
    <t>501 South 5th St, Richmond VA 23219</t>
  </si>
  <si>
    <t>259 Najoles Rd, Millersville, MD 21108</t>
  </si>
  <si>
    <t>(410) 729-8200</t>
  </si>
  <si>
    <t>www.calbiomass.org</t>
  </si>
  <si>
    <t>310 979 2900</t>
  </si>
  <si>
    <t>12424 Wilshire Blvd. Suitee 660, Los Angeles, CA 90025</t>
  </si>
  <si>
    <t>cb@concordblueenergy.com</t>
  </si>
  <si>
    <t>wti-info@wtienergy.com.</t>
  </si>
  <si>
    <t>860-240-7102</t>
  </si>
  <si>
    <t>Dave Gallaher</t>
  </si>
  <si>
    <t>4400 W 4 Mile Rd,Grayling, MI 49738</t>
  </si>
  <si>
    <t>(989) 348-4575</t>
  </si>
  <si>
    <t>info@covanta.com</t>
  </si>
  <si>
    <t>(541) 874-2231</t>
  </si>
  <si>
    <t>(434) 369-7805</t>
  </si>
  <si>
    <t>(757) 562-0692</t>
  </si>
  <si>
    <t>(804) 458-0700</t>
  </si>
  <si>
    <t>(434) 324-8223</t>
  </si>
  <si>
    <t>(276) 762-2601</t>
  </si>
  <si>
    <t>info@gemmapower.com </t>
  </si>
  <si>
    <t>(860) 659-0509</t>
  </si>
  <si>
    <t>217-581-5000</t>
  </si>
  <si>
    <t>Frank Gallagher</t>
  </si>
  <si>
    <t>gallagher@ecomaine.org </t>
  </si>
  <si>
    <t>207-773-1738</t>
  </si>
  <si>
    <t>888.903.6926</t>
  </si>
  <si>
    <t> lbubar@detroitrenewable.com</t>
  </si>
  <si>
    <t>Linwood Bubar</t>
  </si>
  <si>
    <t>ptopper@energyworks.com</t>
  </si>
  <si>
    <t>info@enpowercorp.com</t>
  </si>
  <si>
    <t>(925) 244-1100</t>
  </si>
  <si>
    <t>2420 Camino Ramon, Suite 101, San Ramon, CA 94583</t>
  </si>
  <si>
    <t>(906) 786-9402</t>
  </si>
  <si>
    <t>jotoole@escanaba.org</t>
  </si>
  <si>
    <t>city manager James O'toole</t>
  </si>
  <si>
    <t>651.290.2812</t>
  </si>
  <si>
    <t>(503) 859-2121</t>
  </si>
  <si>
    <t>10775 Highway 6,Gypsum, CO 81637</t>
  </si>
  <si>
    <t>(970) 524-2401</t>
  </si>
  <si>
    <t>(856) 206-0930 </t>
  </si>
  <si>
    <t>(561) 993-1010</t>
  </si>
  <si>
    <t>168 E CENTER ST, ITHACA,  MI  48847-1436</t>
  </si>
  <si>
    <t>(517) 875-5181</t>
  </si>
  <si>
    <t>http://www.gdfsuezna.com/renewable-energy/</t>
  </si>
  <si>
    <t>4891 Mead Rd,Macon, GA 31206</t>
  </si>
  <si>
    <t>(478) 788-4912</t>
  </si>
  <si>
    <t>Jamie Quigg - Sus. Manager</t>
  </si>
  <si>
    <t>763-445-5000</t>
  </si>
  <si>
    <t>12300 Elm Creek Boulevard, Maple Grove, MN 55369-4718</t>
  </si>
  <si>
    <t>(850) 379-8341</t>
  </si>
  <si>
    <t>20082 Telogia Power Rd,Telogia, FL 32360</t>
  </si>
  <si>
    <t xml:space="preserve">facebooked </t>
  </si>
  <si>
    <t>(916) 596-2500</t>
  </si>
  <si>
    <t>503.297.7691</t>
  </si>
  <si>
    <t>corporate office</t>
  </si>
  <si>
    <t>(808) 877-0081</t>
  </si>
  <si>
    <t>218-262-7721</t>
  </si>
  <si>
    <t>Scott Hautala</t>
  </si>
  <si>
    <t>(419) 753-2263</t>
  </si>
  <si>
    <t>(320) 843-9013</t>
  </si>
  <si>
    <t>(603) 744-6355</t>
  </si>
  <si>
    <t>151 SMITH RIVER RD ALEXANDRIA,  NH  03222-6816</t>
  </si>
  <si>
    <t>bioinfo@ineos.com</t>
  </si>
  <si>
    <t>(337) 276-4238</t>
  </si>
  <si>
    <t>2304 Main St, Jeanerette, LA 70544</t>
  </si>
  <si>
    <t>(850)997-0515</t>
  </si>
  <si>
    <t>570-547-1651</t>
  </si>
  <si>
    <t>50 Koppers Lane Montgomery, Pennsylvania 17752</t>
  </si>
  <si>
    <t>(906) 524-4852</t>
  </si>
  <si>
    <t>157 S Main St, L'Anse, MI 49946</t>
  </si>
  <si>
    <t>571 384 7110</t>
  </si>
  <si>
    <t>info@leafcleanenergy.com</t>
  </si>
  <si>
    <t>(209) 381-0100</t>
  </si>
  <si>
    <t>30 W SANDY MUSH RD, MERCED,  CA  95341-8709</t>
  </si>
  <si>
    <t>(323) 721-1278</t>
  </si>
  <si>
    <t>5926 Sheila St, Commerce, CA 90040</t>
  </si>
  <si>
    <t>661-393-3204</t>
  </si>
  <si>
    <t>406-892-7000</t>
  </si>
  <si>
    <t>Columbia Falls, MT 59912</t>
  </si>
  <si>
    <t>(906) 372-4402</t>
  </si>
  <si>
    <t>sharrison@mqtgreenenergy.com</t>
  </si>
  <si>
    <t>41133, Van Born Road, Suite 200, Belleville, MI 48111</t>
  </si>
  <si>
    <t>Duane.Mummert@kapstonepaper.com</t>
  </si>
  <si>
    <t>Duane Mummert</t>
  </si>
  <si>
    <t>843-834-2630</t>
  </si>
  <si>
    <t>mnittler@rgvsugar.com</t>
  </si>
  <si>
    <t>Mark Nittler</t>
  </si>
  <si>
    <t>james.d.kuhn@xcelenergy.com</t>
  </si>
  <si>
    <t>Jim  Kuhn</t>
  </si>
  <si>
    <t>sparsons@westervelt.com</t>
  </si>
  <si>
    <t>Steve Parsons</t>
  </si>
  <si>
    <t>Patrick Topper</t>
  </si>
  <si>
    <t>Bryan O'Connor</t>
  </si>
  <si>
    <t>boconnor@stoltzelumber.com</t>
  </si>
  <si>
    <t>chrisn@agrilectric.com</t>
  </si>
  <si>
    <t>Chris Nunez</t>
  </si>
  <si>
    <t>Gregg Coffin</t>
  </si>
  <si>
    <t>coffing@missouri.edu</t>
  </si>
  <si>
    <t>wsawyer@mnpower.com</t>
  </si>
  <si>
    <t>Bill Sawyer</t>
  </si>
  <si>
    <t>Terry.Wiegert@domtar.com&gt;</t>
  </si>
  <si>
    <t>Terry Wiegart</t>
  </si>
  <si>
    <t>Carlos.m.brown@dom.com </t>
  </si>
  <si>
    <t>norman.johnson@dom.com</t>
  </si>
  <si>
    <t>steve.cademarti@ihipower.com</t>
  </si>
  <si>
    <t>jpuckett@ameresco.com</t>
  </si>
  <si>
    <t>lmarshall@covanta.com</t>
  </si>
  <si>
    <t>corpgold12@gmail.com</t>
  </si>
  <si>
    <t>John B</t>
  </si>
  <si>
    <t>johnb@biomassone.com</t>
  </si>
  <si>
    <t>Kevin</t>
  </si>
  <si>
    <t>KevinMoore@BC.com</t>
  </si>
  <si>
    <t>kstrauch@burneyforestpower.com</t>
  </si>
  <si>
    <t>jruoss@covanta.com</t>
  </si>
  <si>
    <t>gina dempsey</t>
  </si>
  <si>
    <t>gdempsey@spokanecity.org</t>
  </si>
  <si>
    <t>Charlie</t>
  </si>
  <si>
    <t>CharlieP@vpuc.com</t>
  </si>
  <si>
    <t>Phil</t>
  </si>
  <si>
    <t>Phillip.Lewis@cmsenergy.com</t>
  </si>
  <si>
    <t>Chris</t>
  </si>
  <si>
    <t>Cverderber@collinsco.com</t>
  </si>
  <si>
    <t>530-258-4422</t>
  </si>
  <si>
    <t>Recology LA</t>
  </si>
  <si>
    <t>(818) 381-8200</t>
  </si>
  <si>
    <t>John Richardson</t>
  </si>
  <si>
    <t>203-579-2607</t>
  </si>
  <si>
    <t>operation specialists</t>
  </si>
  <si>
    <t>Constellation Energy</t>
  </si>
  <si>
    <t>410-470-2800</t>
  </si>
  <si>
    <t>Poconnor@covanta.com</t>
  </si>
  <si>
    <t>Krousseau@covanta.com</t>
  </si>
  <si>
    <t>drandklev@covanta.com</t>
  </si>
  <si>
    <t>sbouyea@covanta.com</t>
  </si>
  <si>
    <t>rconway@covanta.com</t>
  </si>
  <si>
    <t>tchambers@covanta.com</t>
  </si>
  <si>
    <t>Jlemar@covanta.com</t>
  </si>
  <si>
    <t>John Lemar</t>
  </si>
  <si>
    <t>Joe Volpe</t>
  </si>
  <si>
    <t>Jvolpe@covanta.com</t>
  </si>
  <si>
    <t>jeff.guillemette@ever-greenenergy.com</t>
  </si>
  <si>
    <t>Modonnell@covanta.com</t>
  </si>
  <si>
    <t>Rharrington@covanta.com</t>
  </si>
  <si>
    <t>Levans@Covanta.com</t>
  </si>
  <si>
    <t>slongo@covanta.com</t>
  </si>
  <si>
    <t>Hlove@covanta.com</t>
  </si>
  <si>
    <t>Scazer@covanta.com</t>
  </si>
  <si>
    <t>Aharleston@covanta.com</t>
  </si>
  <si>
    <t>Bkent@covanta.com</t>
  </si>
  <si>
    <t>Bvars-breton@covanta.com</t>
  </si>
  <si>
    <t>annas@hcsugar.com</t>
  </si>
  <si>
    <t>Mark Davis</t>
  </si>
  <si>
    <t>Mdavis@covanta.com</t>
  </si>
  <si>
    <t>Greig.Grotecloss@tampagov.net</t>
  </si>
  <si>
    <t>JRichardson@freedomfarms.co</t>
  </si>
  <si>
    <t>Mblackwelder@covanta.com</t>
  </si>
  <si>
    <t>john.M.Helton@dom.com</t>
  </si>
  <si>
    <t>william.w.bennett@dom.com</t>
  </si>
  <si>
    <t>knuckles?</t>
  </si>
  <si>
    <t>dana.g.carter@dom.com</t>
  </si>
  <si>
    <t>info@dairynet.com</t>
  </si>
  <si>
    <t>http://www.calbiomass.org/facilities/dte-stockton-llc/</t>
  </si>
  <si>
    <t>(530) 661-6095</t>
  </si>
  <si>
    <t>support@company.com</t>
  </si>
  <si>
    <t>Andrew.Vailancourt@emdmillipore.com</t>
  </si>
  <si>
    <t>no message</t>
  </si>
  <si>
    <t>mes@concordsteam.com</t>
  </si>
  <si>
    <t>Wes.manspeaker@cmsenergy.com</t>
  </si>
  <si>
    <t>Wes</t>
  </si>
  <si>
    <t>drjoffice@drjlumber.com</t>
  </si>
  <si>
    <t>not operating</t>
  </si>
  <si>
    <t>moleary@bridgewater-os.com</t>
  </si>
  <si>
    <t>ronv@frereslumber.com</t>
  </si>
  <si>
    <t>989-736-6618</t>
  </si>
  <si>
    <t>231-825-2601</t>
  </si>
  <si>
    <t>sold</t>
  </si>
  <si>
    <t>603-323-8187</t>
  </si>
  <si>
    <t>978-874-2966</t>
  </si>
  <si>
    <t>603-444-9993</t>
  </si>
  <si>
    <t>802-633-3500</t>
  </si>
  <si>
    <t>mark.driscoll@gdfsuezna.com</t>
  </si>
  <si>
    <t>neil.taratuta@gdfsuezna.com</t>
  </si>
  <si>
    <t>tom vine</t>
  </si>
  <si>
    <t>jason.joubert@gdfsuezna.com</t>
  </si>
  <si>
    <t>michael buckman</t>
  </si>
  <si>
    <t>ext 202</t>
  </si>
  <si>
    <t>jmoon@purenergyllc.com</t>
  </si>
  <si>
    <t>jeannette scott</t>
  </si>
  <si>
    <t>tomcroneberger@hamptonaffiliates.com</t>
  </si>
  <si>
    <t>ext 3013</t>
  </si>
  <si>
    <t>glen</t>
  </si>
  <si>
    <t>gregs@sdslumber.com</t>
  </si>
  <si>
    <t>John</t>
  </si>
  <si>
    <t>jgardner@spi-ind.com</t>
  </si>
  <si>
    <t>jturner@spi-ind.com</t>
  </si>
  <si>
    <t>Joanne</t>
  </si>
  <si>
    <t>Waste</t>
  </si>
  <si>
    <t>Gov</t>
  </si>
  <si>
    <t>Energy/Gov</t>
  </si>
  <si>
    <t>Energy</t>
  </si>
  <si>
    <t>Ind</t>
  </si>
  <si>
    <t xml:space="preserve">Energy </t>
  </si>
  <si>
    <t>SMorton@greenleaf-power.com</t>
  </si>
  <si>
    <t>djones1@wtienergy.com</t>
  </si>
  <si>
    <t xml:space="preserve">Wheelabrator Technologies, Inc. </t>
  </si>
  <si>
    <t>Wheelabrator Baltimore</t>
  </si>
  <si>
    <t>410.234.0808</t>
  </si>
  <si>
    <t>Ash landfill</t>
  </si>
  <si>
    <t>glockhart@wtienergy.com</t>
  </si>
  <si>
    <t>jlariviere@wtienergy.com</t>
  </si>
  <si>
    <t>John LaRiviere</t>
  </si>
  <si>
    <t>Wheelabrator Dutchess County</t>
  </si>
  <si>
    <t>pschwer@wtienergy.com</t>
  </si>
  <si>
    <t>845.462.3037</t>
  </si>
  <si>
    <t>flodini@wtienergy.com</t>
  </si>
  <si>
    <t>Fred Lodini</t>
  </si>
  <si>
    <t>lsaenz@wtienergy.com</t>
  </si>
  <si>
    <t>Ludwig</t>
  </si>
  <si>
    <t>856.742.1484</t>
  </si>
  <si>
    <t>woody biomass</t>
  </si>
  <si>
    <t>Woody biomass/Tire-Derived Fuel /Landfill Gas</t>
  </si>
  <si>
    <t>Woody biomass/Ag Residue</t>
  </si>
  <si>
    <t>Woody biomass/Tire-Derived Fuel</t>
  </si>
  <si>
    <t>Woody Biomass/RR Ties</t>
  </si>
  <si>
    <t>Woody Biomass/Animal Bedding</t>
  </si>
  <si>
    <t>MSW/Woody Biomass/Ag Waste</t>
  </si>
  <si>
    <t>Municipal Solid Waste, sewage sludge, landfill biogas</t>
  </si>
  <si>
    <t>Woody Biomass/Mill Residue</t>
  </si>
  <si>
    <t>Ag Residue</t>
  </si>
  <si>
    <t>Paper Mill Residue</t>
  </si>
  <si>
    <t>Woody Biomass/Tire-Derived Fuel /Petroleum Coke</t>
  </si>
  <si>
    <t>Woody Biomass/Ag Residue</t>
  </si>
  <si>
    <t>Woody Biomass/Natural Gas/Tire-Derived Fuel /Treated Wood</t>
  </si>
  <si>
    <t>Hourly capacity (MW)</t>
  </si>
  <si>
    <t>Theoretical Maximum Daily Electric Output (MW)</t>
  </si>
  <si>
    <t>Urban Wood Waste</t>
  </si>
  <si>
    <t>Ag residue/Forest and Urban Wood waste</t>
  </si>
  <si>
    <t>AG- Chicken Litter</t>
  </si>
  <si>
    <t>Agl, Logging and Mill Residue</t>
  </si>
  <si>
    <t>Ag- Baggasse</t>
  </si>
  <si>
    <t>Ag- Baggasse/Wood</t>
  </si>
  <si>
    <t>Ag- Corn Stover/Straw/Switchgrass</t>
  </si>
  <si>
    <t>Ag- Egg Layer Manure</t>
  </si>
  <si>
    <t>Ag and food Waste</t>
  </si>
  <si>
    <t>Forest Wood Waste</t>
  </si>
  <si>
    <t>Logging and Mill Residue/Hogged Fuel/Ag Peanut Hulls</t>
  </si>
  <si>
    <t>Municipal Solid Waste/Urban Woody Biomass</t>
  </si>
  <si>
    <t>Ag- Poultry Litter/Ag Residue</t>
  </si>
  <si>
    <t>Ag- Rice Hulls</t>
  </si>
  <si>
    <t>Ag- Sweet Sorghum</t>
  </si>
  <si>
    <t>Mill Residue/Ag residue</t>
  </si>
  <si>
    <t>Mill and Logging Residue/Forest Thinning</t>
  </si>
  <si>
    <t>RR Ties</t>
  </si>
  <si>
    <t>Mill and Logging Residue</t>
  </si>
  <si>
    <t>Forest Residue/Forest thinning</t>
  </si>
  <si>
    <t>Y</t>
  </si>
  <si>
    <t>y</t>
  </si>
  <si>
    <t>N</t>
  </si>
  <si>
    <t>n</t>
  </si>
  <si>
    <t>Ag- Oat and Rice Hulls/Corn, Barley and Malt Screening/Urban Tree Waste</t>
  </si>
  <si>
    <t>Compost</t>
  </si>
  <si>
    <t>All Organic = Easily recoverable P</t>
  </si>
  <si>
    <t>jstoneham@covanta.com</t>
  </si>
  <si>
    <t>Jessica</t>
  </si>
  <si>
    <t>Darby</t>
  </si>
  <si>
    <t>400 *</t>
  </si>
  <si>
    <t>landfill</t>
  </si>
  <si>
    <t>100*</t>
  </si>
  <si>
    <t>Viking Energy of Lincoln</t>
  </si>
  <si>
    <t>360*</t>
  </si>
  <si>
    <t>farm</t>
  </si>
  <si>
    <t>1200*</t>
  </si>
  <si>
    <t>Koda Energy CHP Biomass Plant</t>
  </si>
  <si>
    <t>soil amendment</t>
  </si>
  <si>
    <t>composting facility</t>
  </si>
  <si>
    <t>15 wet</t>
  </si>
  <si>
    <t xml:space="preserve">50 wetted </t>
  </si>
  <si>
    <t>Primarily for Steam</t>
  </si>
  <si>
    <t>steam</t>
  </si>
  <si>
    <t>Chippewa Valley Ethanol Co. LLLP</t>
  </si>
  <si>
    <t>Chippewa Valley Ethanol Co. - Biomass Gasifer</t>
  </si>
  <si>
    <t>320-843-4813</t>
  </si>
  <si>
    <t>Chad Friese</t>
  </si>
  <si>
    <t>cfriese@cvec.com</t>
  </si>
  <si>
    <t>http://www.cvec.com</t>
  </si>
  <si>
    <t>Biogas</t>
  </si>
  <si>
    <t>Woody biomass/Ag residue (corn stover)</t>
  </si>
  <si>
    <t>~15% CHP</t>
  </si>
  <si>
    <t>10977 tons/day ASH</t>
  </si>
  <si>
    <t>Analysis</t>
  </si>
  <si>
    <t>From MSW, or co-firing facilities with difficult to recover P</t>
  </si>
  <si>
    <t>Tons/day of ash</t>
  </si>
  <si>
    <t>Specifically Ag</t>
  </si>
  <si>
    <t>Specifically labeled Forestry/logging/Mill</t>
  </si>
  <si>
    <t>Ag- Orchard and Vineyard Prunings/Nut Shells/Fruit Pits/C&amp;D Waste</t>
  </si>
  <si>
    <t>Ag- Orchard and Vineyard Prunings/Nut Shells/Stone Fruit Pits</t>
  </si>
  <si>
    <t>Ag Subtotal</t>
  </si>
  <si>
    <t>Subtotal Forestry</t>
  </si>
  <si>
    <t>From "Woody Biomass"</t>
  </si>
  <si>
    <t>Subtotal Woody Biomass</t>
  </si>
  <si>
    <t>Tons Processed/Day</t>
  </si>
  <si>
    <t>Tons Processed/year</t>
  </si>
  <si>
    <t>Tons Ash/Year</t>
  </si>
  <si>
    <t>Totals</t>
  </si>
  <si>
    <t>4.6 Gg P/year to landfill</t>
  </si>
  <si>
    <t>450,000 tons MSW/year to landfill</t>
  </si>
  <si>
    <t>If</t>
  </si>
  <si>
    <t>And</t>
  </si>
  <si>
    <t>Then</t>
  </si>
  <si>
    <t>Equals</t>
  </si>
  <si>
    <t>MSW P Calculations from Metson 2012</t>
  </si>
  <si>
    <t>P concentrations in Ash</t>
  </si>
  <si>
    <t xml:space="preserve">MSW </t>
  </si>
  <si>
    <t>Woody</t>
  </si>
  <si>
    <t>(Demeyer, 01)</t>
  </si>
  <si>
    <t>Ag</t>
  </si>
  <si>
    <t>Vance (wood)</t>
  </si>
  <si>
    <t>Someswhar (bark)</t>
  </si>
  <si>
    <t>.18%- 1.4%</t>
  </si>
  <si>
    <t>10.2 kg P / ton MSW (From CoP 2003)</t>
  </si>
  <si>
    <t>~22.5 lbs P/ton MSW</t>
  </si>
  <si>
    <t>~1.125 % P</t>
  </si>
  <si>
    <t>1.125%         (Metson)</t>
  </si>
  <si>
    <t>Total Tons P per Year</t>
  </si>
  <si>
    <t>2% as P2O5 (Liao) =  ~.88% P</t>
  </si>
  <si>
    <t>1% in ash</t>
  </si>
  <si>
    <t>Potential</t>
  </si>
  <si>
    <t>MSW tons/year</t>
  </si>
  <si>
    <t>251.3 M tons</t>
  </si>
  <si>
    <t>1% P</t>
  </si>
  <si>
    <t>2.5M tons P!</t>
  </si>
  <si>
    <t>~17% global demand</t>
  </si>
  <si>
    <t>141,000 tons P/yr using .39kg/cap/yr discarded</t>
  </si>
  <si>
    <t xml:space="preserve">If Baker 2011 says </t>
  </si>
  <si>
    <t>.24kg/P/cap/year disposed</t>
  </si>
  <si>
    <t>then X 330 Million</t>
  </si>
  <si>
    <t>79.2M kg's P</t>
  </si>
  <si>
    <t>equals</t>
  </si>
  <si>
    <t>175M lbs P = 87,500 tons P</t>
  </si>
  <si>
    <t>87,500 Tons P based on Baker</t>
  </si>
  <si>
    <t>Metson used</t>
  </si>
  <si>
    <t>.39 kg/P/cap/year</t>
  </si>
  <si>
    <t>then</t>
  </si>
  <si>
    <t>128.7M kg</t>
  </si>
  <si>
    <t>282M lbs = 141,000 tons P</t>
  </si>
  <si>
    <t>As Reference</t>
  </si>
  <si>
    <t>,49 kg P/cap/year in human waste</t>
  </si>
  <si>
    <t>161.7M kg P</t>
  </si>
  <si>
    <t>356M lbs P = 178,000 tons P</t>
  </si>
  <si>
    <t>~0-2% (Abbassi.2010)</t>
  </si>
  <si>
    <t>P waste in wood, paper, textiles</t>
  </si>
  <si>
    <t>.2-.3 g/kg (Kalmykova)</t>
  </si>
  <si>
    <t>P in wastewater sludge = 2-6% (Kalmykova)</t>
  </si>
  <si>
    <t>.4%- .6% (Kalmykova)</t>
  </si>
  <si>
    <t>sewage sludge ash = 81 g/kg (8.1%)</t>
  </si>
  <si>
    <t>Facility Stats</t>
  </si>
  <si>
    <t># of woody biomass facilities = 61</t>
  </si>
  <si>
    <t>logging/mill facilities = 76</t>
  </si>
  <si>
    <t>Logging/mill</t>
  </si>
  <si>
    <t>MSW or co-fired</t>
  </si>
  <si>
    <t># of Facilities</t>
  </si>
  <si>
    <t># of Ag facilities = 23</t>
  </si>
  <si>
    <t>Amount Processed (tons/day)</t>
  </si>
  <si>
    <t>Annual Processed (Million tons/year</t>
  </si>
  <si>
    <t>TOTALS</t>
  </si>
  <si>
    <t>EPA FACT SHEET</t>
  </si>
  <si>
    <t>Estimated 29 M tons/year MSW</t>
  </si>
  <si>
    <t>Only easily recoverable P</t>
  </si>
  <si>
    <t>Public or Private (1)?</t>
  </si>
  <si>
    <t>85% privately owned</t>
  </si>
  <si>
    <t>Estimated Tons/day residuals (assume 90% reduction)</t>
  </si>
  <si>
    <t xml:space="preserve">estimated Tons/day processed </t>
  </si>
  <si>
    <t>MSW/CoFired</t>
  </si>
  <si>
    <t>~55,000 using Metson ~1.125%P</t>
  </si>
  <si>
    <t>~0.6% global demand</t>
  </si>
  <si>
    <t>15 Million tons used globally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</si>
</sst>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666666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scheme val="minor"/>
    </font>
    <font>
      <sz val="11"/>
      <name val="Calibri"/>
      <scheme val="minor"/>
    </font>
    <font>
      <u/>
      <sz val="11"/>
      <name val="Calibri"/>
      <scheme val="minor"/>
    </font>
    <font>
      <sz val="13"/>
      <color rgb="FF222222"/>
      <name val="Arial"/>
      <family val="2"/>
    </font>
    <font>
      <sz val="11"/>
      <color theme="10"/>
      <name val="Calibri"/>
      <family val="2"/>
      <scheme val="minor"/>
    </font>
    <font>
      <sz val="13"/>
      <color rgb="FF555555"/>
      <name val="Arial"/>
      <family val="2"/>
    </font>
    <font>
      <sz val="16"/>
      <color rgb="FF444444"/>
      <name val="Arial"/>
    </font>
    <font>
      <sz val="11"/>
      <color rgb="FF000000"/>
      <name val="Calibri"/>
      <family val="2"/>
      <scheme val="minor"/>
    </font>
    <font>
      <sz val="15"/>
      <color rgb="FF484848"/>
      <name val="FrutigerLTPro-Light"/>
    </font>
    <font>
      <sz val="12"/>
      <color rgb="FF000000"/>
      <name val="Arial"/>
    </font>
    <font>
      <sz val="11"/>
      <name val="Calibri (Body)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28">
    <xf numFmtId="0" fontId="0" fillId="0" borderId="0" xfId="0"/>
    <xf numFmtId="0" fontId="16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18" fillId="0" borderId="0" xfId="0" applyFont="1"/>
    <xf numFmtId="0" fontId="0" fillId="0" borderId="0" xfId="0" applyAlignment="1">
      <alignment wrapText="1"/>
    </xf>
    <xf numFmtId="0" fontId="19" fillId="0" borderId="0" xfId="72"/>
    <xf numFmtId="0" fontId="22" fillId="0" borderId="0" xfId="0" applyFont="1" applyAlignment="1">
      <alignment wrapText="1"/>
    </xf>
    <xf numFmtId="0" fontId="23" fillId="0" borderId="0" xfId="0" applyFont="1"/>
    <xf numFmtId="0" fontId="23" fillId="0" borderId="0" xfId="0" applyFont="1" applyAlignment="1">
      <alignment wrapText="1"/>
    </xf>
    <xf numFmtId="0" fontId="23" fillId="0" borderId="0" xfId="72" applyFont="1"/>
    <xf numFmtId="16" fontId="23" fillId="0" borderId="0" xfId="0" applyNumberFormat="1" applyFont="1"/>
    <xf numFmtId="0" fontId="24" fillId="0" borderId="0" xfId="72" applyFont="1"/>
    <xf numFmtId="0" fontId="22" fillId="0" borderId="0" xfId="0" applyFont="1"/>
    <xf numFmtId="0" fontId="25" fillId="0" borderId="0" xfId="0" applyFont="1"/>
    <xf numFmtId="0" fontId="26" fillId="0" borderId="0" xfId="72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72" applyFont="1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/>
    <xf numFmtId="10" fontId="0" fillId="0" borderId="0" xfId="0" applyNumberFormat="1"/>
    <xf numFmtId="0" fontId="0" fillId="0" borderId="0" xfId="0" applyNumberFormat="1" applyAlignment="1"/>
    <xf numFmtId="3" fontId="0" fillId="0" borderId="0" xfId="0" applyNumberFormat="1" applyAlignment="1"/>
    <xf numFmtId="0" fontId="16" fillId="0" borderId="0" xfId="0" applyFont="1"/>
  </cellXfs>
  <cellStyles count="23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0" Type="http://schemas.openxmlformats.org/officeDocument/2006/relationships/hyperlink" Target="mailto:staff@sniderindustries.com" TargetMode="External"/><Relationship Id="rId11" Type="http://schemas.openxmlformats.org/officeDocument/2006/relationships/hyperlink" Target="mailto:jweber@sauder.com" TargetMode="External"/><Relationship Id="rId12" Type="http://schemas.openxmlformats.org/officeDocument/2006/relationships/hyperlink" Target="mailto:inquiries@bfreinc.com" TargetMode="External"/><Relationship Id="rId13" Type="http://schemas.openxmlformats.org/officeDocument/2006/relationships/hyperlink" Target="mailto:jsanchez@ussugar.com" TargetMode="External"/><Relationship Id="rId14" Type="http://schemas.openxmlformats.org/officeDocument/2006/relationships/hyperlink" Target="mailto:info@rrlumber.com" TargetMode="External"/><Relationship Id="rId15" Type="http://schemas.openxmlformats.org/officeDocument/2006/relationships/hyperlink" Target="mailto:webmaster@rocktenn.com" TargetMode="External"/><Relationship Id="rId16" Type="http://schemas.openxmlformats.org/officeDocument/2006/relationships/hyperlink" Target="mailto:info@rlco.com" TargetMode="External"/><Relationship Id="rId17" Type="http://schemas.openxmlformats.org/officeDocument/2006/relationships/hyperlink" Target="mailto:lprelations@riverstonellc.com" TargetMode="External"/><Relationship Id="rId18" Type="http://schemas.openxmlformats.org/officeDocument/2006/relationships/hyperlink" Target="mailto:lauren.collins@eversource.com" TargetMode="External"/><Relationship Id="rId19" Type="http://schemas.openxmlformats.org/officeDocument/2006/relationships/hyperlink" Target="mailto:info@glatfelter.com" TargetMode="External"/><Relationship Id="rId60" Type="http://schemas.openxmlformats.org/officeDocument/2006/relationships/hyperlink" Target="mailto:CharlieP@vpuc.com" TargetMode="External"/><Relationship Id="rId61" Type="http://schemas.openxmlformats.org/officeDocument/2006/relationships/hyperlink" Target="mailto:Phillip.Lewis@cmsenergy.com" TargetMode="External"/><Relationship Id="rId62" Type="http://schemas.openxmlformats.org/officeDocument/2006/relationships/hyperlink" Target="mailto:Cverderber@collinsco.com" TargetMode="External"/><Relationship Id="rId63" Type="http://schemas.openxmlformats.org/officeDocument/2006/relationships/hyperlink" Target="mailto:Poconnor@covanta.com" TargetMode="External"/><Relationship Id="rId64" Type="http://schemas.openxmlformats.org/officeDocument/2006/relationships/hyperlink" Target="mailto:Krousseau@covanta.com" TargetMode="External"/><Relationship Id="rId65" Type="http://schemas.openxmlformats.org/officeDocument/2006/relationships/hyperlink" Target="mailto:drandklev@covanta.com" TargetMode="External"/><Relationship Id="rId66" Type="http://schemas.openxmlformats.org/officeDocument/2006/relationships/hyperlink" Target="mailto:sbouyea@covanta.com" TargetMode="External"/><Relationship Id="rId67" Type="http://schemas.openxmlformats.org/officeDocument/2006/relationships/hyperlink" Target="mailto:rconway@covanta.com" TargetMode="External"/><Relationship Id="rId68" Type="http://schemas.openxmlformats.org/officeDocument/2006/relationships/hyperlink" Target="mailto:tchambers@covanta.com" TargetMode="External"/><Relationship Id="rId69" Type="http://schemas.openxmlformats.org/officeDocument/2006/relationships/hyperlink" Target="mailto:Jlemar@covanta.com" TargetMode="External"/><Relationship Id="rId40" Type="http://schemas.openxmlformats.org/officeDocument/2006/relationships/hyperlink" Target="mailto:james.d.kuhn@xcelenergy.com" TargetMode="External"/><Relationship Id="rId41" Type="http://schemas.openxmlformats.org/officeDocument/2006/relationships/hyperlink" Target="mailto:james.d.kuhn@xcelenergy.com" TargetMode="External"/><Relationship Id="rId42" Type="http://schemas.openxmlformats.org/officeDocument/2006/relationships/hyperlink" Target="mailto:james.d.kuhn@xcelenergy.com" TargetMode="External"/><Relationship Id="rId90" Type="http://schemas.openxmlformats.org/officeDocument/2006/relationships/hyperlink" Target="mailto:Wes.manspeaker@cmsenergy.com" TargetMode="External"/><Relationship Id="rId91" Type="http://schemas.openxmlformats.org/officeDocument/2006/relationships/hyperlink" Target="mailto:drjoffice@drjlumber.com" TargetMode="External"/><Relationship Id="rId92" Type="http://schemas.openxmlformats.org/officeDocument/2006/relationships/hyperlink" Target="mailto:drjoffice@drjlumber.com" TargetMode="External"/><Relationship Id="rId93" Type="http://schemas.openxmlformats.org/officeDocument/2006/relationships/hyperlink" Target="mailto:moleary@bridgewater-os.com" TargetMode="External"/><Relationship Id="rId94" Type="http://schemas.openxmlformats.org/officeDocument/2006/relationships/hyperlink" Target="mailto:ronv@frereslumber.com" TargetMode="External"/><Relationship Id="rId95" Type="http://schemas.openxmlformats.org/officeDocument/2006/relationships/hyperlink" Target="mailto:mark.driscoll@gdfsuezna.com" TargetMode="External"/><Relationship Id="rId96" Type="http://schemas.openxmlformats.org/officeDocument/2006/relationships/hyperlink" Target="mailto:mark.driscoll@gdfsuezna.com" TargetMode="External"/><Relationship Id="rId101" Type="http://schemas.openxmlformats.org/officeDocument/2006/relationships/hyperlink" Target="mailto:gregs@sdslumber.com" TargetMode="External"/><Relationship Id="rId102" Type="http://schemas.openxmlformats.org/officeDocument/2006/relationships/hyperlink" Target="mailto:jgardner@spi-ind.com" TargetMode="External"/><Relationship Id="rId103" Type="http://schemas.openxmlformats.org/officeDocument/2006/relationships/hyperlink" Target="mailto:jturner@spi-ind.com" TargetMode="External"/><Relationship Id="rId104" Type="http://schemas.openxmlformats.org/officeDocument/2006/relationships/hyperlink" Target="mailto:jturner@spi-ind.com" TargetMode="External"/><Relationship Id="rId105" Type="http://schemas.openxmlformats.org/officeDocument/2006/relationships/hyperlink" Target="mailto:jturner@spi-ind.com" TargetMode="External"/><Relationship Id="rId106" Type="http://schemas.openxmlformats.org/officeDocument/2006/relationships/hyperlink" Target="mailto:jturner@spi-ind.com" TargetMode="External"/><Relationship Id="rId107" Type="http://schemas.openxmlformats.org/officeDocument/2006/relationships/hyperlink" Target="mailto:jturner@spi-ind.com" TargetMode="External"/><Relationship Id="rId108" Type="http://schemas.openxmlformats.org/officeDocument/2006/relationships/hyperlink" Target="mailto:jturner@spi-ind.com" TargetMode="External"/><Relationship Id="rId109" Type="http://schemas.openxmlformats.org/officeDocument/2006/relationships/hyperlink" Target="mailto:jturner@spi-ind.com" TargetMode="External"/><Relationship Id="rId97" Type="http://schemas.openxmlformats.org/officeDocument/2006/relationships/hyperlink" Target="mailto:neil.taratuta@gdfsuezna.com" TargetMode="External"/><Relationship Id="rId98" Type="http://schemas.openxmlformats.org/officeDocument/2006/relationships/hyperlink" Target="mailto:jason.joubert@gdfsuezna.com" TargetMode="External"/><Relationship Id="rId99" Type="http://schemas.openxmlformats.org/officeDocument/2006/relationships/hyperlink" Target="mailto:jmoon@purenergyllc.com" TargetMode="External"/><Relationship Id="rId43" Type="http://schemas.openxmlformats.org/officeDocument/2006/relationships/hyperlink" Target="mailto:james.d.kuhn@xcelenergy.com" TargetMode="External"/><Relationship Id="rId44" Type="http://schemas.openxmlformats.org/officeDocument/2006/relationships/hyperlink" Target="mailto:james.d.kuhn@xcelenergy.com" TargetMode="External"/><Relationship Id="rId45" Type="http://schemas.openxmlformats.org/officeDocument/2006/relationships/hyperlink" Target="mailto:jsanchez@ussugar.com" TargetMode="External"/><Relationship Id="rId46" Type="http://schemas.openxmlformats.org/officeDocument/2006/relationships/hyperlink" Target="mailto:sparsons@westervelt.com" TargetMode="External"/><Relationship Id="rId47" Type="http://schemas.openxmlformats.org/officeDocument/2006/relationships/hyperlink" Target="mailto:boconnor@stoltzelumber.com" TargetMode="External"/><Relationship Id="rId48" Type="http://schemas.openxmlformats.org/officeDocument/2006/relationships/hyperlink" Target="mailto:chrisn@agrilectric.com" TargetMode="External"/><Relationship Id="rId49" Type="http://schemas.openxmlformats.org/officeDocument/2006/relationships/hyperlink" Target="mailto:Carlos.m.brown@dom.com" TargetMode="External"/><Relationship Id="rId100" Type="http://schemas.openxmlformats.org/officeDocument/2006/relationships/hyperlink" Target="mailto:tomcroneberger@hamptonaffiliates.com" TargetMode="External"/><Relationship Id="rId20" Type="http://schemas.openxmlformats.org/officeDocument/2006/relationships/hyperlink" Target="mailto:pwservice@co.olmsted.mn.us" TargetMode="External"/><Relationship Id="rId21" Type="http://schemas.openxmlformats.org/officeDocument/2006/relationships/hyperlink" Target="mailto:wti-info@wtienergy.com" TargetMode="External"/><Relationship Id="rId22" Type="http://schemas.openxmlformats.org/officeDocument/2006/relationships/hyperlink" Target="http://www.calbiomass.org" TargetMode="External"/><Relationship Id="rId70" Type="http://schemas.openxmlformats.org/officeDocument/2006/relationships/hyperlink" Target="mailto:Jvolpe@covanta.com" TargetMode="External"/><Relationship Id="rId71" Type="http://schemas.openxmlformats.org/officeDocument/2006/relationships/hyperlink" Target="mailto:Modonnell@covanta.com" TargetMode="External"/><Relationship Id="rId72" Type="http://schemas.openxmlformats.org/officeDocument/2006/relationships/hyperlink" Target="mailto:Rharrington@covanta.com" TargetMode="External"/><Relationship Id="rId73" Type="http://schemas.openxmlformats.org/officeDocument/2006/relationships/hyperlink" Target="mailto:Levans@Covanta.com" TargetMode="External"/><Relationship Id="rId74" Type="http://schemas.openxmlformats.org/officeDocument/2006/relationships/hyperlink" Target="mailto:slongo@covanta.com" TargetMode="External"/><Relationship Id="rId75" Type="http://schemas.openxmlformats.org/officeDocument/2006/relationships/hyperlink" Target="mailto:Hlove@covanta.com" TargetMode="External"/><Relationship Id="rId76" Type="http://schemas.openxmlformats.org/officeDocument/2006/relationships/hyperlink" Target="mailto:Scazer@covanta.com" TargetMode="External"/><Relationship Id="rId77" Type="http://schemas.openxmlformats.org/officeDocument/2006/relationships/hyperlink" Target="mailto:Aharleston@covanta.com" TargetMode="External"/><Relationship Id="rId78" Type="http://schemas.openxmlformats.org/officeDocument/2006/relationships/hyperlink" Target="mailto:Bkent@covanta.com" TargetMode="External"/><Relationship Id="rId79" Type="http://schemas.openxmlformats.org/officeDocument/2006/relationships/hyperlink" Target="mailto:Bvars-breton@covanta.com" TargetMode="External"/><Relationship Id="rId23" Type="http://schemas.openxmlformats.org/officeDocument/2006/relationships/hyperlink" Target="mailto:cb@concordblueenergy.com" TargetMode="External"/><Relationship Id="rId24" Type="http://schemas.openxmlformats.org/officeDocument/2006/relationships/hyperlink" Target="mailto:info@covanta.com" TargetMode="External"/><Relationship Id="rId25" Type="http://schemas.openxmlformats.org/officeDocument/2006/relationships/hyperlink" Target="mailto:info@covanta.com" TargetMode="External"/><Relationship Id="rId26" Type="http://schemas.openxmlformats.org/officeDocument/2006/relationships/hyperlink" Target="mailto:info@covanta.com" TargetMode="External"/><Relationship Id="rId27" Type="http://schemas.openxmlformats.org/officeDocument/2006/relationships/hyperlink" Target="mailto:info@covanta.com" TargetMode="External"/><Relationship Id="rId28" Type="http://schemas.openxmlformats.org/officeDocument/2006/relationships/hyperlink" Target="mailto:info@covanta.com" TargetMode="External"/><Relationship Id="rId29" Type="http://schemas.openxmlformats.org/officeDocument/2006/relationships/hyperlink" Target="mailto:info@covanta.com" TargetMode="External"/><Relationship Id="rId1" Type="http://schemas.openxmlformats.org/officeDocument/2006/relationships/hyperlink" Target="mailto:jsanchez@ussugar.com" TargetMode="External"/><Relationship Id="rId2" Type="http://schemas.openxmlformats.org/officeDocument/2006/relationships/hyperlink" Target="http://www.primarypower.com" TargetMode="External"/><Relationship Id="rId3" Type="http://schemas.openxmlformats.org/officeDocument/2006/relationships/hyperlink" Target="mailto:coffing@missouri.edu" TargetMode="External"/><Relationship Id="rId4" Type="http://schemas.openxmlformats.org/officeDocument/2006/relationships/hyperlink" Target="mailto:jim.utt@usecogen.com" TargetMode="External"/><Relationship Id="rId5" Type="http://schemas.openxmlformats.org/officeDocument/2006/relationships/hyperlink" Target="mailto:jim.utt@usecogen.com" TargetMode="External"/><Relationship Id="rId6" Type="http://schemas.openxmlformats.org/officeDocument/2006/relationships/hyperlink" Target="mailto:jim.utt@usecogen.com" TargetMode="External"/><Relationship Id="rId7" Type="http://schemas.openxmlformats.org/officeDocument/2006/relationships/hyperlink" Target="mailto:jim.utt@usecogen.com" TargetMode="External"/><Relationship Id="rId8" Type="http://schemas.openxmlformats.org/officeDocument/2006/relationships/hyperlink" Target="mailto:randolph@greenenergykauai.com" TargetMode="External"/><Relationship Id="rId9" Type="http://schemas.openxmlformats.org/officeDocument/2006/relationships/hyperlink" Target="mailto:info@serenewablefuels.com" TargetMode="External"/><Relationship Id="rId50" Type="http://schemas.openxmlformats.org/officeDocument/2006/relationships/hyperlink" Target="mailto:norman.johnson@dom.com" TargetMode="External"/><Relationship Id="rId51" Type="http://schemas.openxmlformats.org/officeDocument/2006/relationships/hyperlink" Target="mailto:steve.cademarti@ihipower.com" TargetMode="External"/><Relationship Id="rId52" Type="http://schemas.openxmlformats.org/officeDocument/2006/relationships/hyperlink" Target="mailto:jpuckett@ameresco.com" TargetMode="External"/><Relationship Id="rId53" Type="http://schemas.openxmlformats.org/officeDocument/2006/relationships/hyperlink" Target="mailto:lmarshall@covanta.com" TargetMode="External"/><Relationship Id="rId54" Type="http://schemas.openxmlformats.org/officeDocument/2006/relationships/hyperlink" Target="mailto:corpgold12@gmail.com" TargetMode="External"/><Relationship Id="rId55" Type="http://schemas.openxmlformats.org/officeDocument/2006/relationships/hyperlink" Target="mailto:johnb@biomassone.com" TargetMode="External"/><Relationship Id="rId56" Type="http://schemas.openxmlformats.org/officeDocument/2006/relationships/hyperlink" Target="mailto:KevinMoore@BC.com" TargetMode="External"/><Relationship Id="rId57" Type="http://schemas.openxmlformats.org/officeDocument/2006/relationships/hyperlink" Target="mailto:kstrauch@burneyforestpower.com" TargetMode="External"/><Relationship Id="rId58" Type="http://schemas.openxmlformats.org/officeDocument/2006/relationships/hyperlink" Target="mailto:jruoss@covanta.com" TargetMode="External"/><Relationship Id="rId59" Type="http://schemas.openxmlformats.org/officeDocument/2006/relationships/hyperlink" Target="mailto:gdempsey@spokanecity.org" TargetMode="External"/><Relationship Id="rId110" Type="http://schemas.openxmlformats.org/officeDocument/2006/relationships/hyperlink" Target="mailto:jturner@spi-ind.com" TargetMode="External"/><Relationship Id="rId111" Type="http://schemas.openxmlformats.org/officeDocument/2006/relationships/hyperlink" Target="mailto:djones1@wtienergy.com" TargetMode="External"/><Relationship Id="rId112" Type="http://schemas.openxmlformats.org/officeDocument/2006/relationships/hyperlink" Target="mailto:glockhart@wtienergy.com" TargetMode="External"/><Relationship Id="rId113" Type="http://schemas.openxmlformats.org/officeDocument/2006/relationships/hyperlink" Target="mailto:jlariviere@wtienergy.com" TargetMode="External"/><Relationship Id="rId114" Type="http://schemas.openxmlformats.org/officeDocument/2006/relationships/hyperlink" Target="mailto:pschwer@wtienergy.com" TargetMode="External"/><Relationship Id="rId115" Type="http://schemas.openxmlformats.org/officeDocument/2006/relationships/hyperlink" Target="mailto:flodini@wtienergy.com" TargetMode="External"/><Relationship Id="rId116" Type="http://schemas.openxmlformats.org/officeDocument/2006/relationships/hyperlink" Target="mailto:lsaenz@wtienergy.com" TargetMode="External"/><Relationship Id="rId117" Type="http://schemas.openxmlformats.org/officeDocument/2006/relationships/hyperlink" Target="mailto:jstoneham@covanta.com" TargetMode="External"/><Relationship Id="rId118" Type="http://schemas.openxmlformats.org/officeDocument/2006/relationships/hyperlink" Target="../../../tel/320.843.4813" TargetMode="External"/><Relationship Id="rId119" Type="http://schemas.openxmlformats.org/officeDocument/2006/relationships/hyperlink" Target="mailto:cfriese@cvec.com" TargetMode="External"/><Relationship Id="rId30" Type="http://schemas.openxmlformats.org/officeDocument/2006/relationships/hyperlink" Target="mailto:info@covanta.com" TargetMode="External"/><Relationship Id="rId31" Type="http://schemas.openxmlformats.org/officeDocument/2006/relationships/hyperlink" Target="mailto:wti-info@wtienergy.com" TargetMode="External"/><Relationship Id="rId32" Type="http://schemas.openxmlformats.org/officeDocument/2006/relationships/hyperlink" Target="http://www.ecomaine.org/our-facility/waste-to-energy-plant/gallagher@ecomaine.org" TargetMode="External"/><Relationship Id="rId33" Type="http://schemas.openxmlformats.org/officeDocument/2006/relationships/hyperlink" Target="mailto:lbubar@detroitrenewable.com" TargetMode="External"/><Relationship Id="rId34" Type="http://schemas.openxmlformats.org/officeDocument/2006/relationships/hyperlink" Target="mailto:ptopper@energyworks.com" TargetMode="External"/><Relationship Id="rId35" Type="http://schemas.openxmlformats.org/officeDocument/2006/relationships/hyperlink" Target="mailto:info@enpowercorp.com" TargetMode="External"/><Relationship Id="rId36" Type="http://schemas.openxmlformats.org/officeDocument/2006/relationships/hyperlink" Target="http://www.finduslocal.com/electric-services/florida/south-bay/new-hope-power-partnership/phone" TargetMode="External"/><Relationship Id="rId37" Type="http://schemas.openxmlformats.org/officeDocument/2006/relationships/hyperlink" Target="mailto:bioinfo@ineos.com" TargetMode="External"/><Relationship Id="rId38" Type="http://schemas.openxmlformats.org/officeDocument/2006/relationships/hyperlink" Target="../../../tel/843-834-2630" TargetMode="External"/><Relationship Id="rId39" Type="http://schemas.openxmlformats.org/officeDocument/2006/relationships/hyperlink" Target="mailto:mnittler@rgvsugar.com" TargetMode="External"/><Relationship Id="rId80" Type="http://schemas.openxmlformats.org/officeDocument/2006/relationships/hyperlink" Target="mailto:Mdavis@covanta.com" TargetMode="External"/><Relationship Id="rId81" Type="http://schemas.openxmlformats.org/officeDocument/2006/relationships/hyperlink" Target="mailto:Greig.Grotecloss@tampagov.net" TargetMode="External"/><Relationship Id="rId82" Type="http://schemas.openxmlformats.org/officeDocument/2006/relationships/hyperlink" Target="mailto:JRichardson@freedomfarms.co" TargetMode="External"/><Relationship Id="rId83" Type="http://schemas.openxmlformats.org/officeDocument/2006/relationships/hyperlink" Target="mailto:Mblackwelder@covanta.com" TargetMode="External"/><Relationship Id="rId84" Type="http://schemas.openxmlformats.org/officeDocument/2006/relationships/hyperlink" Target="mailto:john.M.Helton@dom.com" TargetMode="External"/><Relationship Id="rId85" Type="http://schemas.openxmlformats.org/officeDocument/2006/relationships/hyperlink" Target="mailto:william.w.bennett@dom.com" TargetMode="External"/><Relationship Id="rId86" Type="http://schemas.openxmlformats.org/officeDocument/2006/relationships/hyperlink" Target="mailto:dana.g.carter@dom.com" TargetMode="External"/><Relationship Id="rId87" Type="http://schemas.openxmlformats.org/officeDocument/2006/relationships/hyperlink" Target="mailto:info@dairynet.com" TargetMode="External"/><Relationship Id="rId88" Type="http://schemas.openxmlformats.org/officeDocument/2006/relationships/hyperlink" Target="mailto:Andrew.Vailancourt@emdmillipore.com" TargetMode="External"/><Relationship Id="rId89" Type="http://schemas.openxmlformats.org/officeDocument/2006/relationships/hyperlink" Target="mailto:mes@concordstea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3"/>
  <sheetViews>
    <sheetView tabSelected="1" workbookViewId="0">
      <pane ySplit="1" topLeftCell="A253" activePane="bottomLeft" state="frozen"/>
      <selection pane="bottomLeft" activeCell="N274" sqref="N274"/>
    </sheetView>
  </sheetViews>
  <sheetFormatPr baseColWidth="10" defaultColWidth="8.83203125" defaultRowHeight="14" x14ac:dyDescent="0"/>
  <cols>
    <col min="3" max="3" width="28.6640625" customWidth="1"/>
    <col min="4" max="4" width="29" customWidth="1"/>
    <col min="5" max="5" width="23.83203125" style="8" customWidth="1"/>
    <col min="6" max="6" width="16.83203125" style="8" customWidth="1"/>
    <col min="7" max="8" width="20.5" style="8" customWidth="1"/>
    <col min="9" max="9" width="18.5" bestFit="1" customWidth="1"/>
    <col min="11" max="11" width="10.6640625" customWidth="1"/>
    <col min="12" max="12" width="27.83203125" customWidth="1"/>
    <col min="13" max="13" width="11.33203125" customWidth="1"/>
    <col min="14" max="16" width="9.6640625" customWidth="1"/>
    <col min="17" max="18" width="7.5" customWidth="1"/>
    <col min="19" max="19" width="10.6640625" customWidth="1"/>
    <col min="21" max="21" width="8.83203125" customWidth="1"/>
  </cols>
  <sheetData>
    <row r="1" spans="1:28" s="1" customFormat="1" ht="98">
      <c r="A1" s="1" t="s">
        <v>689</v>
      </c>
      <c r="B1" s="1" t="s">
        <v>1569</v>
      </c>
      <c r="C1" s="1" t="s">
        <v>690</v>
      </c>
      <c r="D1" s="1" t="s">
        <v>0</v>
      </c>
      <c r="E1" s="7" t="s">
        <v>697</v>
      </c>
      <c r="F1" s="9" t="s">
        <v>699</v>
      </c>
      <c r="G1" s="9" t="s">
        <v>700</v>
      </c>
      <c r="H1" s="9" t="s">
        <v>1004</v>
      </c>
      <c r="I1" s="1" t="s">
        <v>1</v>
      </c>
      <c r="J1" s="1" t="s">
        <v>2</v>
      </c>
      <c r="K1" s="1" t="s">
        <v>3</v>
      </c>
      <c r="L1" s="1" t="s">
        <v>4</v>
      </c>
      <c r="M1" s="1" t="s">
        <v>1462</v>
      </c>
      <c r="N1" s="1" t="s">
        <v>1572</v>
      </c>
      <c r="O1" s="1" t="s">
        <v>1571</v>
      </c>
      <c r="P1" s="1" t="s">
        <v>957</v>
      </c>
      <c r="Q1" s="1" t="s">
        <v>1434</v>
      </c>
      <c r="R1" s="1" t="s">
        <v>1435</v>
      </c>
      <c r="S1" s="1" t="s">
        <v>688</v>
      </c>
      <c r="T1" s="1" t="s">
        <v>5</v>
      </c>
      <c r="U1" s="1" t="s">
        <v>706</v>
      </c>
      <c r="V1" s="1" t="s">
        <v>6</v>
      </c>
    </row>
    <row r="2" spans="1:28" s="2" customFormat="1">
      <c r="A2" s="18" t="s">
        <v>1400</v>
      </c>
      <c r="B2" s="18">
        <v>1</v>
      </c>
      <c r="C2" t="s">
        <v>471</v>
      </c>
      <c r="D2" t="s">
        <v>965</v>
      </c>
      <c r="E2" s="8"/>
      <c r="F2" s="8"/>
      <c r="G2" s="11" t="s">
        <v>1289</v>
      </c>
      <c r="H2" s="15" t="s">
        <v>1288</v>
      </c>
      <c r="I2" t="s">
        <v>924</v>
      </c>
      <c r="J2" t="s">
        <v>50</v>
      </c>
      <c r="K2" t="s">
        <v>11</v>
      </c>
      <c r="L2" t="s">
        <v>966</v>
      </c>
      <c r="M2" t="s">
        <v>1458</v>
      </c>
      <c r="N2">
        <v>144</v>
      </c>
      <c r="O2">
        <f>SUM(N2)*0.1</f>
        <v>14.4</v>
      </c>
      <c r="P2"/>
      <c r="Q2">
        <v>6</v>
      </c>
      <c r="R2">
        <f t="shared" ref="R2:R27" si="0">SUM(Q2*24)</f>
        <v>144</v>
      </c>
      <c r="S2" t="s">
        <v>967</v>
      </c>
      <c r="T2"/>
      <c r="U2"/>
      <c r="V2"/>
      <c r="W2"/>
      <c r="X2"/>
      <c r="Y2"/>
      <c r="Z2"/>
      <c r="AA2"/>
      <c r="AB2"/>
    </row>
    <row r="3" spans="1:28" s="2" customFormat="1">
      <c r="A3"/>
      <c r="B3">
        <v>1</v>
      </c>
      <c r="C3" t="s">
        <v>102</v>
      </c>
      <c r="D3" t="s">
        <v>103</v>
      </c>
      <c r="E3" s="8"/>
      <c r="F3" s="8" t="s">
        <v>1136</v>
      </c>
      <c r="G3" s="8" t="s">
        <v>1137</v>
      </c>
      <c r="H3" s="6" t="s">
        <v>1306</v>
      </c>
      <c r="I3" t="s">
        <v>104</v>
      </c>
      <c r="J3" t="s">
        <v>105</v>
      </c>
      <c r="K3" t="s">
        <v>11</v>
      </c>
      <c r="L3" t="s">
        <v>106</v>
      </c>
      <c r="M3" t="s">
        <v>1458</v>
      </c>
      <c r="N3">
        <v>480</v>
      </c>
      <c r="O3">
        <f t="shared" ref="O3:O66" si="1">SUM(N3)*0.1</f>
        <v>48</v>
      </c>
      <c r="P3"/>
      <c r="Q3">
        <v>20</v>
      </c>
      <c r="R3">
        <f t="shared" si="0"/>
        <v>480</v>
      </c>
      <c r="S3" t="s">
        <v>14</v>
      </c>
      <c r="T3" t="s">
        <v>14</v>
      </c>
      <c r="U3"/>
      <c r="V3"/>
      <c r="W3"/>
      <c r="X3"/>
      <c r="Y3"/>
      <c r="Z3"/>
      <c r="AA3"/>
      <c r="AB3"/>
    </row>
    <row r="4" spans="1:28">
      <c r="A4" t="s">
        <v>1400</v>
      </c>
      <c r="B4">
        <v>1</v>
      </c>
      <c r="C4" t="s">
        <v>111</v>
      </c>
      <c r="D4" t="s">
        <v>112</v>
      </c>
      <c r="F4" s="8" t="s">
        <v>1104</v>
      </c>
      <c r="I4" t="s">
        <v>942</v>
      </c>
      <c r="J4" t="s">
        <v>35</v>
      </c>
      <c r="K4" t="s">
        <v>11</v>
      </c>
      <c r="L4" t="s">
        <v>113</v>
      </c>
      <c r="M4" t="s">
        <v>1458</v>
      </c>
      <c r="N4">
        <v>2400</v>
      </c>
      <c r="O4">
        <f t="shared" si="1"/>
        <v>240</v>
      </c>
      <c r="Q4">
        <v>100</v>
      </c>
      <c r="R4">
        <f t="shared" si="0"/>
        <v>2400</v>
      </c>
      <c r="S4" t="s">
        <v>13</v>
      </c>
      <c r="T4" t="s">
        <v>13</v>
      </c>
    </row>
    <row r="5" spans="1:28">
      <c r="A5" t="s">
        <v>1401</v>
      </c>
      <c r="B5">
        <v>1</v>
      </c>
      <c r="C5" t="s">
        <v>234</v>
      </c>
      <c r="D5" t="s">
        <v>247</v>
      </c>
      <c r="E5" s="8" t="s">
        <v>1146</v>
      </c>
      <c r="F5" s="8" t="s">
        <v>1147</v>
      </c>
      <c r="G5" s="8" t="s">
        <v>1148</v>
      </c>
      <c r="I5" t="s">
        <v>248</v>
      </c>
      <c r="J5" t="s">
        <v>86</v>
      </c>
      <c r="K5" t="s">
        <v>11</v>
      </c>
      <c r="L5" t="s">
        <v>249</v>
      </c>
      <c r="M5" t="s">
        <v>1458</v>
      </c>
      <c r="N5">
        <v>1500</v>
      </c>
      <c r="O5">
        <f t="shared" si="1"/>
        <v>150</v>
      </c>
      <c r="Q5">
        <v>62.5</v>
      </c>
      <c r="R5">
        <f t="shared" si="0"/>
        <v>1500</v>
      </c>
      <c r="S5" t="s">
        <v>14</v>
      </c>
      <c r="T5" t="s">
        <v>14</v>
      </c>
      <c r="V5" t="s">
        <v>250</v>
      </c>
    </row>
    <row r="6" spans="1:28">
      <c r="A6" t="s">
        <v>1401</v>
      </c>
      <c r="B6">
        <v>1</v>
      </c>
      <c r="C6" t="s">
        <v>254</v>
      </c>
      <c r="D6" t="s">
        <v>255</v>
      </c>
      <c r="E6" s="8" t="s">
        <v>1182</v>
      </c>
      <c r="F6" s="8" t="s">
        <v>1181</v>
      </c>
      <c r="I6" t="s">
        <v>256</v>
      </c>
      <c r="J6" t="s">
        <v>86</v>
      </c>
      <c r="K6" t="s">
        <v>11</v>
      </c>
      <c r="L6" t="s">
        <v>257</v>
      </c>
      <c r="M6" t="s">
        <v>1458</v>
      </c>
      <c r="N6">
        <v>684</v>
      </c>
      <c r="O6">
        <f t="shared" si="1"/>
        <v>68.400000000000006</v>
      </c>
      <c r="Q6">
        <v>28.5</v>
      </c>
      <c r="R6">
        <f t="shared" si="0"/>
        <v>684</v>
      </c>
      <c r="S6" t="s">
        <v>13</v>
      </c>
      <c r="T6" t="s">
        <v>14</v>
      </c>
      <c r="V6" t="s">
        <v>258</v>
      </c>
    </row>
    <row r="7" spans="1:28" ht="14" customHeight="1">
      <c r="A7" s="18" t="s">
        <v>1400</v>
      </c>
      <c r="B7" s="18">
        <v>1</v>
      </c>
      <c r="C7" t="s">
        <v>208</v>
      </c>
      <c r="D7" t="s">
        <v>259</v>
      </c>
      <c r="E7" s="8" t="s">
        <v>1211</v>
      </c>
      <c r="F7" s="8" t="s">
        <v>1212</v>
      </c>
      <c r="G7" s="8" t="s">
        <v>1319</v>
      </c>
      <c r="H7" s="6" t="s">
        <v>1320</v>
      </c>
      <c r="I7" t="s">
        <v>260</v>
      </c>
      <c r="J7" t="s">
        <v>96</v>
      </c>
      <c r="K7" t="s">
        <v>11</v>
      </c>
      <c r="L7" t="s">
        <v>261</v>
      </c>
      <c r="M7" t="s">
        <v>1458</v>
      </c>
      <c r="N7">
        <v>912</v>
      </c>
      <c r="O7">
        <f t="shared" si="1"/>
        <v>91.2</v>
      </c>
      <c r="Q7">
        <v>38</v>
      </c>
      <c r="R7">
        <f t="shared" si="0"/>
        <v>912</v>
      </c>
      <c r="S7" t="s">
        <v>13</v>
      </c>
      <c r="T7" t="s">
        <v>13</v>
      </c>
    </row>
    <row r="8" spans="1:28">
      <c r="B8">
        <v>1</v>
      </c>
      <c r="C8" t="s">
        <v>512</v>
      </c>
      <c r="D8" t="s">
        <v>513</v>
      </c>
      <c r="H8" s="10" t="s">
        <v>1263</v>
      </c>
      <c r="I8" t="s">
        <v>514</v>
      </c>
      <c r="J8" t="s">
        <v>39</v>
      </c>
      <c r="K8" t="s">
        <v>11</v>
      </c>
      <c r="L8" t="s">
        <v>1426</v>
      </c>
      <c r="M8" t="s">
        <v>1458</v>
      </c>
      <c r="N8">
        <v>288</v>
      </c>
      <c r="O8">
        <f t="shared" si="1"/>
        <v>28.8</v>
      </c>
      <c r="Q8">
        <v>6</v>
      </c>
      <c r="R8">
        <f t="shared" si="0"/>
        <v>144</v>
      </c>
      <c r="S8" t="s">
        <v>13</v>
      </c>
      <c r="T8" t="s">
        <v>14</v>
      </c>
      <c r="V8" t="s">
        <v>515</v>
      </c>
    </row>
    <row r="9" spans="1:28">
      <c r="B9">
        <v>1</v>
      </c>
      <c r="C9" t="s">
        <v>516</v>
      </c>
      <c r="D9" t="s">
        <v>517</v>
      </c>
      <c r="E9" s="8" t="s">
        <v>1080</v>
      </c>
      <c r="F9" s="8" t="s">
        <v>1079</v>
      </c>
      <c r="G9" s="8" t="s">
        <v>1296</v>
      </c>
      <c r="H9" s="6" t="s">
        <v>1295</v>
      </c>
      <c r="I9" t="s">
        <v>518</v>
      </c>
      <c r="J9" t="s">
        <v>519</v>
      </c>
      <c r="K9" t="s">
        <v>11</v>
      </c>
      <c r="L9" s="18" t="s">
        <v>265</v>
      </c>
      <c r="M9" t="s">
        <v>1459</v>
      </c>
      <c r="N9">
        <v>580.79999999999995</v>
      </c>
      <c r="O9">
        <f t="shared" si="1"/>
        <v>58.08</v>
      </c>
      <c r="Q9">
        <v>12.1</v>
      </c>
      <c r="R9">
        <f t="shared" si="0"/>
        <v>290.39999999999998</v>
      </c>
      <c r="S9" t="s">
        <v>13</v>
      </c>
      <c r="T9" t="s">
        <v>13</v>
      </c>
      <c r="V9" t="s">
        <v>520</v>
      </c>
    </row>
    <row r="10" spans="1:28">
      <c r="A10" t="s">
        <v>960</v>
      </c>
      <c r="C10" t="s">
        <v>266</v>
      </c>
      <c r="D10" t="s">
        <v>267</v>
      </c>
      <c r="E10" s="8" t="s">
        <v>1015</v>
      </c>
      <c r="F10" s="8" t="s">
        <v>1014</v>
      </c>
      <c r="G10" s="8" t="s">
        <v>1315</v>
      </c>
      <c r="H10" s="6" t="s">
        <v>1316</v>
      </c>
      <c r="I10" t="s">
        <v>268</v>
      </c>
      <c r="J10" t="s">
        <v>151</v>
      </c>
      <c r="K10" t="s">
        <v>11</v>
      </c>
      <c r="L10" t="s">
        <v>265</v>
      </c>
      <c r="M10" t="s">
        <v>1459</v>
      </c>
      <c r="N10">
        <v>1248</v>
      </c>
      <c r="O10">
        <f t="shared" si="1"/>
        <v>124.80000000000001</v>
      </c>
      <c r="Q10">
        <v>26</v>
      </c>
      <c r="R10">
        <f t="shared" si="0"/>
        <v>624</v>
      </c>
      <c r="S10" t="s">
        <v>13</v>
      </c>
      <c r="T10" t="s">
        <v>13</v>
      </c>
      <c r="V10" t="s">
        <v>1016</v>
      </c>
    </row>
    <row r="11" spans="1:28">
      <c r="A11" t="s">
        <v>960</v>
      </c>
      <c r="C11" t="s">
        <v>923</v>
      </c>
      <c r="D11" t="s">
        <v>923</v>
      </c>
      <c r="E11" s="8" t="s">
        <v>1021</v>
      </c>
      <c r="F11" s="8" t="s">
        <v>1020</v>
      </c>
      <c r="G11" s="8" t="s">
        <v>1317</v>
      </c>
      <c r="H11" s="6" t="s">
        <v>1318</v>
      </c>
      <c r="I11" t="s">
        <v>922</v>
      </c>
      <c r="J11" t="s">
        <v>50</v>
      </c>
      <c r="K11" t="s">
        <v>11</v>
      </c>
      <c r="L11" t="s">
        <v>265</v>
      </c>
      <c r="M11" t="s">
        <v>1459</v>
      </c>
      <c r="N11">
        <v>384</v>
      </c>
      <c r="O11">
        <f t="shared" si="1"/>
        <v>38.400000000000006</v>
      </c>
      <c r="Q11">
        <v>8</v>
      </c>
      <c r="R11">
        <f t="shared" si="0"/>
        <v>192</v>
      </c>
    </row>
    <row r="12" spans="1:28">
      <c r="A12" t="s">
        <v>1397</v>
      </c>
      <c r="C12" t="s">
        <v>269</v>
      </c>
      <c r="D12" t="s">
        <v>270</v>
      </c>
      <c r="E12" s="8" t="s">
        <v>1276</v>
      </c>
      <c r="F12" s="8" t="s">
        <v>1275</v>
      </c>
      <c r="I12" t="s">
        <v>271</v>
      </c>
      <c r="J12" t="s">
        <v>10</v>
      </c>
      <c r="K12" t="s">
        <v>11</v>
      </c>
      <c r="L12" t="s">
        <v>265</v>
      </c>
      <c r="M12" t="s">
        <v>1459</v>
      </c>
      <c r="N12">
        <v>552</v>
      </c>
      <c r="O12">
        <f t="shared" si="1"/>
        <v>55.2</v>
      </c>
      <c r="Q12">
        <v>11.5</v>
      </c>
      <c r="R12">
        <f t="shared" si="0"/>
        <v>276</v>
      </c>
      <c r="S12" t="s">
        <v>13</v>
      </c>
      <c r="T12" t="s">
        <v>13</v>
      </c>
      <c r="V12" t="s">
        <v>272</v>
      </c>
    </row>
    <row r="13" spans="1:28">
      <c r="A13" t="s">
        <v>1398</v>
      </c>
      <c r="C13" t="s">
        <v>273</v>
      </c>
      <c r="D13" t="s">
        <v>274</v>
      </c>
      <c r="E13" s="8" t="s">
        <v>824</v>
      </c>
      <c r="F13" s="8" t="s">
        <v>825</v>
      </c>
      <c r="H13" s="6" t="s">
        <v>1307</v>
      </c>
      <c r="I13" t="s">
        <v>275</v>
      </c>
      <c r="J13" t="s">
        <v>122</v>
      </c>
      <c r="K13" t="s">
        <v>11</v>
      </c>
      <c r="L13" t="s">
        <v>265</v>
      </c>
      <c r="M13" t="s">
        <v>1459</v>
      </c>
      <c r="N13">
        <v>975</v>
      </c>
      <c r="O13">
        <f t="shared" si="1"/>
        <v>97.5</v>
      </c>
      <c r="Q13">
        <v>23</v>
      </c>
      <c r="R13">
        <f t="shared" si="0"/>
        <v>552</v>
      </c>
      <c r="S13" t="s">
        <v>13</v>
      </c>
      <c r="T13" t="s">
        <v>13</v>
      </c>
      <c r="U13" t="s">
        <v>826</v>
      </c>
      <c r="V13" t="s">
        <v>827</v>
      </c>
    </row>
    <row r="14" spans="1:28" ht="16" customHeight="1">
      <c r="A14" t="s">
        <v>1397</v>
      </c>
      <c r="B14">
        <v>1</v>
      </c>
      <c r="C14" t="s">
        <v>83</v>
      </c>
      <c r="D14" t="s">
        <v>276</v>
      </c>
      <c r="E14" s="8" t="s">
        <v>778</v>
      </c>
      <c r="F14" s="8" t="s">
        <v>779</v>
      </c>
      <c r="H14" s="6" t="s">
        <v>1342</v>
      </c>
      <c r="I14" t="s">
        <v>277</v>
      </c>
      <c r="J14" t="s">
        <v>278</v>
      </c>
      <c r="K14" t="s">
        <v>11</v>
      </c>
      <c r="L14" t="s">
        <v>265</v>
      </c>
      <c r="M14" t="s">
        <v>1459</v>
      </c>
      <c r="N14">
        <v>750</v>
      </c>
      <c r="O14">
        <f t="shared" si="1"/>
        <v>75</v>
      </c>
      <c r="Q14">
        <v>17</v>
      </c>
      <c r="R14">
        <f t="shared" si="0"/>
        <v>408</v>
      </c>
      <c r="S14" t="s">
        <v>13</v>
      </c>
      <c r="T14" t="s">
        <v>13</v>
      </c>
      <c r="U14" t="s">
        <v>780</v>
      </c>
      <c r="V14" t="s">
        <v>781</v>
      </c>
    </row>
    <row r="15" spans="1:28">
      <c r="A15" t="s">
        <v>1397</v>
      </c>
      <c r="B15">
        <v>1</v>
      </c>
      <c r="C15" t="s">
        <v>83</v>
      </c>
      <c r="D15" t="s">
        <v>279</v>
      </c>
      <c r="E15" s="8" t="s">
        <v>708</v>
      </c>
      <c r="F15" s="8" t="s">
        <v>709</v>
      </c>
      <c r="H15" s="6" t="s">
        <v>1332</v>
      </c>
      <c r="I15" t="s">
        <v>177</v>
      </c>
      <c r="J15" t="s">
        <v>45</v>
      </c>
      <c r="K15" t="s">
        <v>11</v>
      </c>
      <c r="L15" t="s">
        <v>265</v>
      </c>
      <c r="M15" t="s">
        <v>1459</v>
      </c>
      <c r="N15">
        <v>650</v>
      </c>
      <c r="O15">
        <f t="shared" si="1"/>
        <v>65</v>
      </c>
      <c r="Q15">
        <v>16.3</v>
      </c>
      <c r="R15">
        <f t="shared" si="0"/>
        <v>391.20000000000005</v>
      </c>
      <c r="S15" t="s">
        <v>13</v>
      </c>
      <c r="T15" t="s">
        <v>13</v>
      </c>
      <c r="V15" t="s">
        <v>710</v>
      </c>
    </row>
    <row r="16" spans="1:28" ht="14" customHeight="1">
      <c r="A16" t="s">
        <v>1397</v>
      </c>
      <c r="B16">
        <v>1</v>
      </c>
      <c r="C16" t="s">
        <v>83</v>
      </c>
      <c r="D16" t="s">
        <v>280</v>
      </c>
      <c r="E16" s="8" t="s">
        <v>766</v>
      </c>
      <c r="F16" s="8" t="s">
        <v>767</v>
      </c>
      <c r="H16" s="6" t="s">
        <v>1343</v>
      </c>
      <c r="I16" t="s">
        <v>281</v>
      </c>
      <c r="J16" t="s">
        <v>282</v>
      </c>
      <c r="K16" t="s">
        <v>11</v>
      </c>
      <c r="L16" t="s">
        <v>265</v>
      </c>
      <c r="M16" t="s">
        <v>1459</v>
      </c>
      <c r="N16">
        <v>1050</v>
      </c>
      <c r="O16">
        <f t="shared" si="1"/>
        <v>105</v>
      </c>
      <c r="Q16">
        <v>21</v>
      </c>
      <c r="R16">
        <f t="shared" si="0"/>
        <v>504</v>
      </c>
      <c r="S16" t="s">
        <v>13</v>
      </c>
      <c r="T16" t="s">
        <v>13</v>
      </c>
      <c r="V16" t="s">
        <v>283</v>
      </c>
    </row>
    <row r="17" spans="1:22" ht="14" customHeight="1">
      <c r="A17" t="s">
        <v>1397</v>
      </c>
      <c r="B17">
        <v>1</v>
      </c>
      <c r="C17" t="s">
        <v>83</v>
      </c>
      <c r="D17" t="s">
        <v>952</v>
      </c>
      <c r="E17" s="8" t="s">
        <v>711</v>
      </c>
      <c r="F17" s="8" t="s">
        <v>712</v>
      </c>
      <c r="H17" s="6" t="s">
        <v>1350</v>
      </c>
      <c r="I17" t="s">
        <v>348</v>
      </c>
      <c r="J17" t="s">
        <v>45</v>
      </c>
      <c r="K17" t="s">
        <v>11</v>
      </c>
      <c r="L17" t="s">
        <v>265</v>
      </c>
      <c r="M17" t="s">
        <v>1459</v>
      </c>
      <c r="N17">
        <v>689</v>
      </c>
      <c r="O17">
        <f t="shared" si="1"/>
        <v>68.900000000000006</v>
      </c>
      <c r="Q17">
        <v>18.399999999999999</v>
      </c>
      <c r="R17">
        <f t="shared" si="0"/>
        <v>441.59999999999997</v>
      </c>
      <c r="U17" t="s">
        <v>713</v>
      </c>
    </row>
    <row r="18" spans="1:22">
      <c r="A18" t="s">
        <v>1397</v>
      </c>
      <c r="B18">
        <v>1</v>
      </c>
      <c r="C18" t="s">
        <v>83</v>
      </c>
      <c r="D18" t="s">
        <v>284</v>
      </c>
      <c r="E18" s="8" t="s">
        <v>806</v>
      </c>
      <c r="F18" s="8" t="s">
        <v>807</v>
      </c>
      <c r="H18" s="6" t="s">
        <v>1334</v>
      </c>
      <c r="I18" t="s">
        <v>285</v>
      </c>
      <c r="J18" t="s">
        <v>63</v>
      </c>
      <c r="K18" t="s">
        <v>11</v>
      </c>
      <c r="L18" t="s">
        <v>265</v>
      </c>
      <c r="M18" t="s">
        <v>1459</v>
      </c>
      <c r="N18">
        <v>3510</v>
      </c>
      <c r="O18">
        <f t="shared" si="1"/>
        <v>351</v>
      </c>
      <c r="Q18">
        <v>80</v>
      </c>
      <c r="R18">
        <f t="shared" si="0"/>
        <v>1920</v>
      </c>
      <c r="S18" t="s">
        <v>13</v>
      </c>
      <c r="T18" t="s">
        <v>13</v>
      </c>
      <c r="V18" t="s">
        <v>808</v>
      </c>
    </row>
    <row r="19" spans="1:22" ht="14" customHeight="1">
      <c r="A19" t="s">
        <v>1397</v>
      </c>
      <c r="B19">
        <v>1</v>
      </c>
      <c r="C19" t="s">
        <v>83</v>
      </c>
      <c r="D19" t="s">
        <v>521</v>
      </c>
      <c r="E19" s="8" t="s">
        <v>771</v>
      </c>
      <c r="F19" s="8" t="s">
        <v>772</v>
      </c>
      <c r="G19" s="8" t="s">
        <v>1339</v>
      </c>
      <c r="H19" s="6" t="s">
        <v>1340</v>
      </c>
      <c r="I19" t="s">
        <v>522</v>
      </c>
      <c r="J19" t="s">
        <v>282</v>
      </c>
      <c r="K19" t="s">
        <v>11</v>
      </c>
      <c r="L19" s="18" t="s">
        <v>265</v>
      </c>
      <c r="M19" t="s">
        <v>1459</v>
      </c>
      <c r="N19">
        <v>2800</v>
      </c>
      <c r="O19">
        <f t="shared" si="1"/>
        <v>280</v>
      </c>
      <c r="Q19">
        <v>65</v>
      </c>
      <c r="R19">
        <f t="shared" si="0"/>
        <v>1560</v>
      </c>
      <c r="S19" t="s">
        <v>13</v>
      </c>
      <c r="T19" t="s">
        <v>13</v>
      </c>
      <c r="U19" t="s">
        <v>773</v>
      </c>
      <c r="V19" t="s">
        <v>775</v>
      </c>
    </row>
    <row r="20" spans="1:22" ht="14" customHeight="1">
      <c r="A20" t="s">
        <v>1397</v>
      </c>
      <c r="B20">
        <v>1</v>
      </c>
      <c r="C20" t="s">
        <v>83</v>
      </c>
      <c r="D20" t="s">
        <v>286</v>
      </c>
      <c r="E20" s="8" t="s">
        <v>828</v>
      </c>
      <c r="F20" s="8" t="s">
        <v>829</v>
      </c>
      <c r="H20" s="6" t="s">
        <v>1356</v>
      </c>
      <c r="I20" t="s">
        <v>287</v>
      </c>
      <c r="J20" t="s">
        <v>122</v>
      </c>
      <c r="K20" t="s">
        <v>11</v>
      </c>
      <c r="L20" t="s">
        <v>265</v>
      </c>
      <c r="M20" t="s">
        <v>1459</v>
      </c>
      <c r="N20">
        <v>3000</v>
      </c>
      <c r="O20">
        <f t="shared" si="1"/>
        <v>300</v>
      </c>
      <c r="Q20">
        <v>80</v>
      </c>
      <c r="R20">
        <f t="shared" si="0"/>
        <v>1920</v>
      </c>
      <c r="S20" t="s">
        <v>13</v>
      </c>
      <c r="T20" t="s">
        <v>13</v>
      </c>
      <c r="U20" t="s">
        <v>830</v>
      </c>
      <c r="V20" t="s">
        <v>831</v>
      </c>
    </row>
    <row r="21" spans="1:22">
      <c r="A21" s="18" t="s">
        <v>1397</v>
      </c>
      <c r="B21" s="18"/>
      <c r="C21" t="s">
        <v>288</v>
      </c>
      <c r="D21" t="s">
        <v>289</v>
      </c>
      <c r="E21" s="8" t="s">
        <v>809</v>
      </c>
      <c r="F21" s="8" t="s">
        <v>810</v>
      </c>
      <c r="I21" t="s">
        <v>290</v>
      </c>
      <c r="J21" t="s">
        <v>63</v>
      </c>
      <c r="K21" t="s">
        <v>11</v>
      </c>
      <c r="L21" t="s">
        <v>265</v>
      </c>
      <c r="M21" t="s">
        <v>1459</v>
      </c>
      <c r="N21">
        <v>800</v>
      </c>
      <c r="O21">
        <f t="shared" si="1"/>
        <v>80</v>
      </c>
      <c r="Q21">
        <v>24</v>
      </c>
      <c r="R21">
        <f t="shared" si="0"/>
        <v>576</v>
      </c>
      <c r="S21" t="s">
        <v>13</v>
      </c>
      <c r="T21" t="s">
        <v>14</v>
      </c>
      <c r="U21" t="s">
        <v>812</v>
      </c>
      <c r="V21" t="s">
        <v>811</v>
      </c>
    </row>
    <row r="22" spans="1:22">
      <c r="A22" t="s">
        <v>1397</v>
      </c>
      <c r="B22">
        <v>1</v>
      </c>
      <c r="C22" t="s">
        <v>83</v>
      </c>
      <c r="D22" t="s">
        <v>291</v>
      </c>
      <c r="E22" s="8" t="s">
        <v>745</v>
      </c>
      <c r="F22" s="8" t="s">
        <v>746</v>
      </c>
      <c r="G22" s="8" t="s">
        <v>1338</v>
      </c>
      <c r="H22" s="6" t="s">
        <v>1337</v>
      </c>
      <c r="I22" t="s">
        <v>292</v>
      </c>
      <c r="J22" t="s">
        <v>293</v>
      </c>
      <c r="K22" t="s">
        <v>11</v>
      </c>
      <c r="L22" t="s">
        <v>265</v>
      </c>
      <c r="M22" t="s">
        <v>1459</v>
      </c>
      <c r="N22">
        <v>1650</v>
      </c>
      <c r="O22">
        <f t="shared" si="1"/>
        <v>165</v>
      </c>
      <c r="P22" t="s">
        <v>1467</v>
      </c>
      <c r="Q22">
        <v>49</v>
      </c>
      <c r="R22">
        <f t="shared" si="0"/>
        <v>1176</v>
      </c>
      <c r="S22" t="s">
        <v>13</v>
      </c>
      <c r="T22" t="s">
        <v>13</v>
      </c>
      <c r="V22" t="s">
        <v>747</v>
      </c>
    </row>
    <row r="23" spans="1:22">
      <c r="A23" t="s">
        <v>1397</v>
      </c>
      <c r="B23">
        <v>1</v>
      </c>
      <c r="C23" t="s">
        <v>83</v>
      </c>
      <c r="D23" t="s">
        <v>294</v>
      </c>
      <c r="E23" s="8" t="s">
        <v>782</v>
      </c>
      <c r="F23" s="8" t="s">
        <v>783</v>
      </c>
      <c r="H23" s="6" t="s">
        <v>1344</v>
      </c>
      <c r="I23" t="s">
        <v>295</v>
      </c>
      <c r="J23" t="s">
        <v>278</v>
      </c>
      <c r="K23" t="s">
        <v>11</v>
      </c>
      <c r="L23" t="s">
        <v>265</v>
      </c>
      <c r="M23" t="s">
        <v>1459</v>
      </c>
      <c r="N23">
        <v>2505</v>
      </c>
      <c r="O23">
        <f t="shared" si="1"/>
        <v>250.5</v>
      </c>
      <c r="Q23">
        <v>80</v>
      </c>
      <c r="R23">
        <f t="shared" si="0"/>
        <v>1920</v>
      </c>
      <c r="S23" t="s">
        <v>13</v>
      </c>
      <c r="T23" t="s">
        <v>13</v>
      </c>
      <c r="V23" t="s">
        <v>784</v>
      </c>
    </row>
    <row r="24" spans="1:22" ht="18" customHeight="1">
      <c r="A24" t="s">
        <v>1397</v>
      </c>
      <c r="B24">
        <v>1</v>
      </c>
      <c r="C24" t="s">
        <v>83</v>
      </c>
      <c r="D24" t="s">
        <v>296</v>
      </c>
      <c r="E24" s="8" t="s">
        <v>764</v>
      </c>
      <c r="F24" s="8" t="s">
        <v>765</v>
      </c>
      <c r="I24" t="s">
        <v>297</v>
      </c>
      <c r="J24" t="s">
        <v>50</v>
      </c>
      <c r="K24" t="s">
        <v>11</v>
      </c>
      <c r="L24" t="s">
        <v>265</v>
      </c>
      <c r="M24" t="s">
        <v>1459</v>
      </c>
      <c r="N24">
        <v>1212</v>
      </c>
      <c r="O24">
        <f t="shared" si="1"/>
        <v>121.2</v>
      </c>
      <c r="Q24">
        <v>40</v>
      </c>
      <c r="R24">
        <f t="shared" si="0"/>
        <v>960</v>
      </c>
      <c r="S24" t="s">
        <v>13</v>
      </c>
      <c r="T24" t="s">
        <v>13</v>
      </c>
      <c r="V24" t="s">
        <v>298</v>
      </c>
    </row>
    <row r="25" spans="1:22">
      <c r="A25" s="18" t="s">
        <v>1398</v>
      </c>
      <c r="B25" s="18"/>
      <c r="C25" t="s">
        <v>299</v>
      </c>
      <c r="D25" t="s">
        <v>300</v>
      </c>
      <c r="E25" s="8" t="s">
        <v>714</v>
      </c>
      <c r="F25" s="8" t="s">
        <v>715</v>
      </c>
      <c r="G25" s="8" t="s">
        <v>1390</v>
      </c>
      <c r="H25" s="8" t="s">
        <v>1391</v>
      </c>
      <c r="I25" t="s">
        <v>301</v>
      </c>
      <c r="J25" t="s">
        <v>39</v>
      </c>
      <c r="K25" t="s">
        <v>11</v>
      </c>
      <c r="L25" t="s">
        <v>265</v>
      </c>
      <c r="M25" t="s">
        <v>1459</v>
      </c>
      <c r="N25">
        <v>1800</v>
      </c>
      <c r="O25">
        <f t="shared" si="1"/>
        <v>180</v>
      </c>
      <c r="Q25">
        <v>46.5</v>
      </c>
      <c r="R25">
        <f t="shared" si="0"/>
        <v>1116</v>
      </c>
      <c r="S25" t="s">
        <v>13</v>
      </c>
      <c r="T25" t="s">
        <v>13</v>
      </c>
      <c r="V25" t="s">
        <v>719</v>
      </c>
    </row>
    <row r="26" spans="1:22">
      <c r="A26" t="s">
        <v>960</v>
      </c>
      <c r="C26" t="s">
        <v>302</v>
      </c>
      <c r="D26" t="s">
        <v>303</v>
      </c>
      <c r="E26" s="8" t="s">
        <v>739</v>
      </c>
      <c r="F26" s="8" t="s">
        <v>740</v>
      </c>
      <c r="H26" s="6" t="s">
        <v>1314</v>
      </c>
      <c r="I26" t="s">
        <v>304</v>
      </c>
      <c r="J26" t="s">
        <v>30</v>
      </c>
      <c r="K26" t="s">
        <v>11</v>
      </c>
      <c r="L26" t="s">
        <v>265</v>
      </c>
      <c r="M26" t="s">
        <v>1459</v>
      </c>
      <c r="N26">
        <v>3000</v>
      </c>
      <c r="O26">
        <f t="shared" si="1"/>
        <v>300</v>
      </c>
      <c r="Q26">
        <v>90</v>
      </c>
      <c r="R26">
        <f t="shared" si="0"/>
        <v>2160</v>
      </c>
      <c r="S26" t="s">
        <v>13</v>
      </c>
      <c r="T26" t="s">
        <v>13</v>
      </c>
      <c r="U26" t="s">
        <v>741</v>
      </c>
      <c r="V26" t="s">
        <v>305</v>
      </c>
    </row>
    <row r="27" spans="1:22">
      <c r="A27" t="s">
        <v>1397</v>
      </c>
      <c r="B27">
        <v>1</v>
      </c>
      <c r="C27" t="s">
        <v>83</v>
      </c>
      <c r="D27" t="s">
        <v>309</v>
      </c>
      <c r="E27" s="8" t="s">
        <v>785</v>
      </c>
      <c r="F27" s="8" t="s">
        <v>786</v>
      </c>
      <c r="H27" s="6" t="s">
        <v>1336</v>
      </c>
      <c r="I27" t="s">
        <v>310</v>
      </c>
      <c r="J27" t="s">
        <v>278</v>
      </c>
      <c r="K27" t="s">
        <v>11</v>
      </c>
      <c r="L27" t="s">
        <v>265</v>
      </c>
      <c r="M27" t="s">
        <v>1459</v>
      </c>
      <c r="N27">
        <v>750</v>
      </c>
      <c r="O27">
        <f t="shared" si="1"/>
        <v>75</v>
      </c>
      <c r="Q27">
        <v>25</v>
      </c>
      <c r="R27">
        <f t="shared" si="0"/>
        <v>600</v>
      </c>
      <c r="S27" t="s">
        <v>13</v>
      </c>
      <c r="T27" t="s">
        <v>13</v>
      </c>
      <c r="U27" t="s">
        <v>788</v>
      </c>
      <c r="V27" t="s">
        <v>787</v>
      </c>
    </row>
    <row r="28" spans="1:22">
      <c r="A28" t="s">
        <v>1397</v>
      </c>
      <c r="B28">
        <v>1</v>
      </c>
      <c r="C28" t="s">
        <v>83</v>
      </c>
      <c r="D28" t="s">
        <v>311</v>
      </c>
      <c r="E28" s="8" t="s">
        <v>735</v>
      </c>
      <c r="F28" s="8" t="s">
        <v>736</v>
      </c>
      <c r="I28" t="s">
        <v>312</v>
      </c>
      <c r="J28" t="s">
        <v>313</v>
      </c>
      <c r="K28" t="s">
        <v>11</v>
      </c>
      <c r="L28" t="s">
        <v>265</v>
      </c>
      <c r="M28" t="s">
        <v>1459</v>
      </c>
      <c r="N28">
        <v>2175</v>
      </c>
      <c r="O28">
        <f t="shared" si="1"/>
        <v>217.5</v>
      </c>
      <c r="Q28" t="s">
        <v>1479</v>
      </c>
      <c r="R28" t="s">
        <v>1479</v>
      </c>
      <c r="S28" t="s">
        <v>13</v>
      </c>
      <c r="T28" t="s">
        <v>14</v>
      </c>
      <c r="U28" t="s">
        <v>738</v>
      </c>
      <c r="V28" t="s">
        <v>737</v>
      </c>
    </row>
    <row r="29" spans="1:22">
      <c r="A29" s="18" t="s">
        <v>1398</v>
      </c>
      <c r="B29" s="18"/>
      <c r="C29" t="s">
        <v>314</v>
      </c>
      <c r="D29" t="s">
        <v>315</v>
      </c>
      <c r="E29" s="8" t="s">
        <v>760</v>
      </c>
      <c r="F29" s="8" t="s">
        <v>761</v>
      </c>
      <c r="I29" t="s">
        <v>158</v>
      </c>
      <c r="J29" t="s">
        <v>96</v>
      </c>
      <c r="K29" t="s">
        <v>11</v>
      </c>
      <c r="L29" t="s">
        <v>265</v>
      </c>
      <c r="M29" t="s">
        <v>1459</v>
      </c>
      <c r="N29">
        <v>625</v>
      </c>
      <c r="O29">
        <f t="shared" si="1"/>
        <v>62.5</v>
      </c>
      <c r="P29" t="s">
        <v>696</v>
      </c>
      <c r="Q29">
        <v>18</v>
      </c>
      <c r="R29">
        <f t="shared" ref="R29:R39" si="2">SUM(Q29*24)</f>
        <v>432</v>
      </c>
      <c r="S29" t="s">
        <v>13</v>
      </c>
      <c r="T29" t="s">
        <v>13</v>
      </c>
      <c r="U29" t="s">
        <v>762</v>
      </c>
      <c r="V29" t="s">
        <v>763</v>
      </c>
    </row>
    <row r="30" spans="1:22" ht="15">
      <c r="A30" t="s">
        <v>1397</v>
      </c>
      <c r="B30">
        <v>1</v>
      </c>
      <c r="C30" t="s">
        <v>83</v>
      </c>
      <c r="D30" t="s">
        <v>316</v>
      </c>
      <c r="E30" s="8" t="s">
        <v>717</v>
      </c>
      <c r="F30" s="8" t="s">
        <v>718</v>
      </c>
      <c r="I30" t="s">
        <v>317</v>
      </c>
      <c r="J30" t="s">
        <v>39</v>
      </c>
      <c r="K30" t="s">
        <v>11</v>
      </c>
      <c r="L30" t="s">
        <v>265</v>
      </c>
      <c r="M30" t="s">
        <v>1459</v>
      </c>
      <c r="N30">
        <v>528</v>
      </c>
      <c r="O30">
        <f t="shared" si="1"/>
        <v>52.800000000000004</v>
      </c>
      <c r="Q30">
        <v>15</v>
      </c>
      <c r="R30">
        <f t="shared" si="2"/>
        <v>360</v>
      </c>
      <c r="S30" t="s">
        <v>13</v>
      </c>
      <c r="T30" t="s">
        <v>13</v>
      </c>
      <c r="V30" s="4" t="s">
        <v>716</v>
      </c>
    </row>
    <row r="31" spans="1:22">
      <c r="A31" t="s">
        <v>1397</v>
      </c>
      <c r="C31" t="s">
        <v>288</v>
      </c>
      <c r="D31" t="s">
        <v>318</v>
      </c>
      <c r="E31" s="8" t="s">
        <v>813</v>
      </c>
      <c r="F31" s="8" t="s">
        <v>814</v>
      </c>
      <c r="I31" t="s">
        <v>319</v>
      </c>
      <c r="J31" t="s">
        <v>63</v>
      </c>
      <c r="K31" t="s">
        <v>11</v>
      </c>
      <c r="L31" t="s">
        <v>265</v>
      </c>
      <c r="M31" t="s">
        <v>1459</v>
      </c>
      <c r="N31">
        <v>1200</v>
      </c>
      <c r="O31">
        <f t="shared" si="1"/>
        <v>120</v>
      </c>
      <c r="Q31">
        <v>36</v>
      </c>
      <c r="R31">
        <f t="shared" si="2"/>
        <v>864</v>
      </c>
      <c r="S31" t="s">
        <v>13</v>
      </c>
      <c r="T31" t="s">
        <v>13</v>
      </c>
      <c r="U31" t="s">
        <v>815</v>
      </c>
      <c r="V31" t="s">
        <v>816</v>
      </c>
    </row>
    <row r="32" spans="1:22">
      <c r="A32" t="s">
        <v>1398</v>
      </c>
      <c r="C32" t="s">
        <v>320</v>
      </c>
      <c r="D32" t="s">
        <v>321</v>
      </c>
      <c r="E32" s="8" t="s">
        <v>720</v>
      </c>
      <c r="F32" s="8" t="s">
        <v>724</v>
      </c>
      <c r="I32" t="s">
        <v>322</v>
      </c>
      <c r="J32" t="s">
        <v>39</v>
      </c>
      <c r="K32" t="s">
        <v>11</v>
      </c>
      <c r="L32" t="s">
        <v>265</v>
      </c>
      <c r="M32" t="s">
        <v>1459</v>
      </c>
      <c r="N32">
        <v>1836</v>
      </c>
      <c r="O32">
        <f t="shared" si="1"/>
        <v>183.60000000000002</v>
      </c>
      <c r="Q32">
        <v>57</v>
      </c>
      <c r="R32">
        <f t="shared" si="2"/>
        <v>1368</v>
      </c>
      <c r="S32" t="s">
        <v>13</v>
      </c>
      <c r="T32" t="s">
        <v>13</v>
      </c>
      <c r="U32" t="s">
        <v>721</v>
      </c>
      <c r="V32" t="s">
        <v>722</v>
      </c>
    </row>
    <row r="33" spans="1:22">
      <c r="A33" t="s">
        <v>960</v>
      </c>
      <c r="C33" t="s">
        <v>323</v>
      </c>
      <c r="D33" t="s">
        <v>324</v>
      </c>
      <c r="E33" s="8" t="s">
        <v>704</v>
      </c>
      <c r="F33" s="8" t="s">
        <v>705</v>
      </c>
      <c r="G33" s="8" t="s">
        <v>1464</v>
      </c>
      <c r="H33" s="6" t="s">
        <v>1463</v>
      </c>
      <c r="I33" t="s">
        <v>325</v>
      </c>
      <c r="J33" t="s">
        <v>10</v>
      </c>
      <c r="K33" t="s">
        <v>11</v>
      </c>
      <c r="L33" t="s">
        <v>265</v>
      </c>
      <c r="M33" t="s">
        <v>1459</v>
      </c>
      <c r="N33">
        <v>1380</v>
      </c>
      <c r="O33">
        <f t="shared" si="1"/>
        <v>138</v>
      </c>
      <c r="Q33">
        <v>36</v>
      </c>
      <c r="R33">
        <f t="shared" si="2"/>
        <v>864</v>
      </c>
      <c r="S33" t="s">
        <v>13</v>
      </c>
      <c r="T33" t="s">
        <v>13</v>
      </c>
      <c r="U33" t="s">
        <v>707</v>
      </c>
    </row>
    <row r="34" spans="1:22">
      <c r="A34" t="s">
        <v>1397</v>
      </c>
      <c r="C34" t="s">
        <v>326</v>
      </c>
      <c r="D34" t="s">
        <v>327</v>
      </c>
      <c r="E34" s="8" t="s">
        <v>790</v>
      </c>
      <c r="F34" s="8" t="s">
        <v>791</v>
      </c>
      <c r="H34" s="6" t="s">
        <v>1347</v>
      </c>
      <c r="I34" t="s">
        <v>328</v>
      </c>
      <c r="J34" t="s">
        <v>278</v>
      </c>
      <c r="K34" t="s">
        <v>11</v>
      </c>
      <c r="L34" t="s">
        <v>265</v>
      </c>
      <c r="M34" t="s">
        <v>1459</v>
      </c>
      <c r="N34">
        <v>485</v>
      </c>
      <c r="O34">
        <f t="shared" si="1"/>
        <v>48.5</v>
      </c>
      <c r="Q34">
        <v>12</v>
      </c>
      <c r="R34">
        <f t="shared" si="2"/>
        <v>288</v>
      </c>
      <c r="S34" t="s">
        <v>13</v>
      </c>
      <c r="T34" t="s">
        <v>13</v>
      </c>
      <c r="U34" t="s">
        <v>792</v>
      </c>
      <c r="V34" t="s">
        <v>789</v>
      </c>
    </row>
    <row r="35" spans="1:22">
      <c r="A35" t="s">
        <v>1397</v>
      </c>
      <c r="B35">
        <v>1</v>
      </c>
      <c r="C35" t="s">
        <v>83</v>
      </c>
      <c r="D35" t="s">
        <v>329</v>
      </c>
      <c r="E35" s="8" t="s">
        <v>803</v>
      </c>
      <c r="F35" s="8" t="s">
        <v>804</v>
      </c>
      <c r="G35" s="8" t="s">
        <v>1465</v>
      </c>
      <c r="H35" s="6" t="s">
        <v>1333</v>
      </c>
      <c r="I35" t="s">
        <v>330</v>
      </c>
      <c r="J35" t="s">
        <v>135</v>
      </c>
      <c r="K35" t="s">
        <v>11</v>
      </c>
      <c r="L35" t="s">
        <v>265</v>
      </c>
      <c r="M35" t="s">
        <v>1459</v>
      </c>
      <c r="N35">
        <v>550</v>
      </c>
      <c r="O35">
        <f t="shared" si="1"/>
        <v>55</v>
      </c>
      <c r="Q35">
        <v>13</v>
      </c>
      <c r="R35">
        <f t="shared" si="2"/>
        <v>312</v>
      </c>
      <c r="S35" t="s">
        <v>13</v>
      </c>
      <c r="T35" t="s">
        <v>13</v>
      </c>
      <c r="V35" t="s">
        <v>805</v>
      </c>
    </row>
    <row r="36" spans="1:22">
      <c r="A36" t="s">
        <v>1397</v>
      </c>
      <c r="C36" t="s">
        <v>331</v>
      </c>
      <c r="D36" t="s">
        <v>332</v>
      </c>
      <c r="E36" s="8" t="s">
        <v>742</v>
      </c>
      <c r="F36" s="8" t="s">
        <v>743</v>
      </c>
      <c r="I36" t="s">
        <v>333</v>
      </c>
      <c r="J36" t="s">
        <v>54</v>
      </c>
      <c r="K36" t="s">
        <v>11</v>
      </c>
      <c r="L36" t="s">
        <v>265</v>
      </c>
      <c r="M36" t="s">
        <v>1459</v>
      </c>
      <c r="N36">
        <v>1600</v>
      </c>
      <c r="O36">
        <f t="shared" si="1"/>
        <v>160</v>
      </c>
      <c r="Q36">
        <v>63</v>
      </c>
      <c r="R36">
        <f t="shared" si="2"/>
        <v>1512</v>
      </c>
      <c r="S36" t="s">
        <v>13</v>
      </c>
      <c r="T36" t="s">
        <v>13</v>
      </c>
      <c r="U36" t="s">
        <v>744</v>
      </c>
      <c r="V36" t="s">
        <v>334</v>
      </c>
    </row>
    <row r="37" spans="1:22">
      <c r="A37" t="s">
        <v>1397</v>
      </c>
      <c r="B37">
        <v>1</v>
      </c>
      <c r="C37" t="s">
        <v>83</v>
      </c>
      <c r="D37" t="s">
        <v>335</v>
      </c>
      <c r="E37" s="8" t="s">
        <v>793</v>
      </c>
      <c r="F37" s="8" t="s">
        <v>794</v>
      </c>
      <c r="H37" s="6" t="s">
        <v>1349</v>
      </c>
      <c r="I37" t="s">
        <v>336</v>
      </c>
      <c r="J37" t="s">
        <v>278</v>
      </c>
      <c r="K37" t="s">
        <v>11</v>
      </c>
      <c r="L37" t="s">
        <v>265</v>
      </c>
      <c r="M37" t="s">
        <v>1459</v>
      </c>
      <c r="N37">
        <v>2250</v>
      </c>
      <c r="O37">
        <f t="shared" si="1"/>
        <v>225</v>
      </c>
      <c r="Q37">
        <v>30</v>
      </c>
      <c r="R37">
        <f t="shared" si="2"/>
        <v>720</v>
      </c>
      <c r="S37" t="s">
        <v>13</v>
      </c>
      <c r="T37" t="s">
        <v>13</v>
      </c>
      <c r="U37" t="s">
        <v>795</v>
      </c>
      <c r="V37" t="s">
        <v>796</v>
      </c>
    </row>
    <row r="38" spans="1:22">
      <c r="A38" t="s">
        <v>1397</v>
      </c>
      <c r="B38">
        <v>1</v>
      </c>
      <c r="C38" t="s">
        <v>83</v>
      </c>
      <c r="D38" t="s">
        <v>337</v>
      </c>
      <c r="E38" s="8" t="s">
        <v>797</v>
      </c>
      <c r="F38" s="8" t="s">
        <v>798</v>
      </c>
      <c r="H38" s="6" t="s">
        <v>1345</v>
      </c>
      <c r="I38" t="s">
        <v>338</v>
      </c>
      <c r="J38" t="s">
        <v>278</v>
      </c>
      <c r="K38" t="s">
        <v>11</v>
      </c>
      <c r="L38" t="s">
        <v>265</v>
      </c>
      <c r="M38" t="s">
        <v>1459</v>
      </c>
      <c r="N38">
        <v>990</v>
      </c>
      <c r="O38">
        <f t="shared" si="1"/>
        <v>99</v>
      </c>
      <c r="Q38">
        <v>40</v>
      </c>
      <c r="R38">
        <f t="shared" si="2"/>
        <v>960</v>
      </c>
      <c r="S38" t="s">
        <v>13</v>
      </c>
      <c r="T38" t="s">
        <v>13</v>
      </c>
      <c r="V38" t="s">
        <v>799</v>
      </c>
    </row>
    <row r="39" spans="1:22">
      <c r="A39" t="s">
        <v>1398</v>
      </c>
      <c r="C39" t="s">
        <v>339</v>
      </c>
      <c r="D39" t="s">
        <v>340</v>
      </c>
      <c r="E39" s="8" t="s">
        <v>728</v>
      </c>
      <c r="F39" s="8" t="s">
        <v>729</v>
      </c>
      <c r="I39" t="s">
        <v>341</v>
      </c>
      <c r="J39" t="s">
        <v>39</v>
      </c>
      <c r="K39" t="s">
        <v>11</v>
      </c>
      <c r="L39" t="s">
        <v>265</v>
      </c>
      <c r="M39" t="s">
        <v>1459</v>
      </c>
      <c r="N39">
        <v>1050</v>
      </c>
      <c r="O39">
        <f t="shared" si="1"/>
        <v>105</v>
      </c>
      <c r="Q39">
        <v>31.2</v>
      </c>
      <c r="R39">
        <f t="shared" si="2"/>
        <v>748.8</v>
      </c>
      <c r="S39" t="s">
        <v>13</v>
      </c>
      <c r="T39" t="s">
        <v>13</v>
      </c>
      <c r="U39" t="s">
        <v>730</v>
      </c>
      <c r="V39" t="s">
        <v>342</v>
      </c>
    </row>
    <row r="40" spans="1:22">
      <c r="A40" t="s">
        <v>1397</v>
      </c>
      <c r="B40">
        <v>1</v>
      </c>
      <c r="C40" t="s">
        <v>83</v>
      </c>
      <c r="D40" t="s">
        <v>343</v>
      </c>
      <c r="E40" s="8" t="s">
        <v>748</v>
      </c>
      <c r="F40" s="8" t="s">
        <v>749</v>
      </c>
      <c r="I40" t="s">
        <v>344</v>
      </c>
      <c r="J40" t="s">
        <v>293</v>
      </c>
      <c r="K40" t="s">
        <v>11</v>
      </c>
      <c r="L40" t="s">
        <v>265</v>
      </c>
      <c r="M40" t="s">
        <v>1459</v>
      </c>
      <c r="N40">
        <v>240</v>
      </c>
      <c r="O40">
        <f t="shared" si="1"/>
        <v>24</v>
      </c>
      <c r="Q40" t="s">
        <v>1479</v>
      </c>
      <c r="R40" t="s">
        <v>1478</v>
      </c>
      <c r="S40" t="s">
        <v>13</v>
      </c>
      <c r="T40" t="s">
        <v>14</v>
      </c>
      <c r="U40" t="s">
        <v>750</v>
      </c>
      <c r="V40" t="s">
        <v>751</v>
      </c>
    </row>
    <row r="41" spans="1:22">
      <c r="A41" t="s">
        <v>1397</v>
      </c>
      <c r="B41">
        <v>1</v>
      </c>
      <c r="C41" t="s">
        <v>83</v>
      </c>
      <c r="D41" t="s">
        <v>345</v>
      </c>
      <c r="E41" s="8" t="s">
        <v>817</v>
      </c>
      <c r="F41" s="8" t="s">
        <v>818</v>
      </c>
      <c r="H41" s="6" t="s">
        <v>1335</v>
      </c>
      <c r="I41" t="s">
        <v>346</v>
      </c>
      <c r="J41" t="s">
        <v>63</v>
      </c>
      <c r="K41" t="s">
        <v>11</v>
      </c>
      <c r="L41" t="s">
        <v>265</v>
      </c>
      <c r="M41" t="s">
        <v>1459</v>
      </c>
      <c r="N41">
        <v>1216</v>
      </c>
      <c r="O41">
        <f t="shared" si="1"/>
        <v>121.60000000000001</v>
      </c>
      <c r="Q41">
        <v>32</v>
      </c>
      <c r="R41">
        <f t="shared" ref="R41:R79" si="3">SUM(Q41*24)</f>
        <v>768</v>
      </c>
      <c r="S41" t="s">
        <v>13</v>
      </c>
      <c r="T41" t="s">
        <v>13</v>
      </c>
      <c r="U41" t="s">
        <v>819</v>
      </c>
      <c r="V41" t="s">
        <v>820</v>
      </c>
    </row>
    <row r="42" spans="1:22">
      <c r="A42" t="s">
        <v>1397</v>
      </c>
      <c r="B42">
        <v>1</v>
      </c>
      <c r="C42" t="s">
        <v>83</v>
      </c>
      <c r="D42" t="s">
        <v>349</v>
      </c>
      <c r="E42" s="8" t="s">
        <v>752</v>
      </c>
      <c r="F42" s="8" t="s">
        <v>753</v>
      </c>
      <c r="G42" s="8" t="s">
        <v>1352</v>
      </c>
      <c r="H42" s="6" t="s">
        <v>1353</v>
      </c>
      <c r="I42" t="s">
        <v>350</v>
      </c>
      <c r="J42" t="s">
        <v>293</v>
      </c>
      <c r="K42" t="s">
        <v>11</v>
      </c>
      <c r="L42" t="s">
        <v>265</v>
      </c>
      <c r="M42" t="s">
        <v>1459</v>
      </c>
      <c r="N42">
        <v>3000</v>
      </c>
      <c r="O42">
        <f t="shared" si="1"/>
        <v>300</v>
      </c>
      <c r="Q42">
        <v>54</v>
      </c>
      <c r="R42">
        <f t="shared" si="3"/>
        <v>1296</v>
      </c>
      <c r="S42" t="s">
        <v>13</v>
      </c>
      <c r="T42" t="s">
        <v>13</v>
      </c>
      <c r="U42" t="s">
        <v>754</v>
      </c>
      <c r="V42" t="s">
        <v>755</v>
      </c>
    </row>
    <row r="43" spans="1:22">
      <c r="A43" t="s">
        <v>1397</v>
      </c>
      <c r="B43">
        <v>1</v>
      </c>
      <c r="C43" t="s">
        <v>83</v>
      </c>
      <c r="D43" t="s">
        <v>351</v>
      </c>
      <c r="E43" s="8" t="s">
        <v>756</v>
      </c>
      <c r="F43" s="8" t="s">
        <v>757</v>
      </c>
      <c r="H43" s="6" t="s">
        <v>1331</v>
      </c>
      <c r="I43" t="s">
        <v>352</v>
      </c>
      <c r="J43" t="s">
        <v>293</v>
      </c>
      <c r="K43" t="s">
        <v>11</v>
      </c>
      <c r="L43" t="s">
        <v>265</v>
      </c>
      <c r="M43" t="s">
        <v>1459</v>
      </c>
      <c r="N43">
        <v>408</v>
      </c>
      <c r="O43">
        <f t="shared" si="1"/>
        <v>40.800000000000004</v>
      </c>
      <c r="Q43">
        <v>9.4</v>
      </c>
      <c r="R43">
        <f t="shared" si="3"/>
        <v>225.60000000000002</v>
      </c>
      <c r="S43" t="s">
        <v>13</v>
      </c>
      <c r="T43" t="s">
        <v>13</v>
      </c>
      <c r="U43" t="s">
        <v>758</v>
      </c>
      <c r="V43" t="s">
        <v>759</v>
      </c>
    </row>
    <row r="44" spans="1:22">
      <c r="A44" t="s">
        <v>1397</v>
      </c>
      <c r="B44">
        <v>1</v>
      </c>
      <c r="C44" t="s">
        <v>83</v>
      </c>
      <c r="D44" t="s">
        <v>353</v>
      </c>
      <c r="E44" s="8" t="s">
        <v>702</v>
      </c>
      <c r="F44" s="8" t="s">
        <v>703</v>
      </c>
      <c r="I44" t="s">
        <v>354</v>
      </c>
      <c r="J44" t="s">
        <v>10</v>
      </c>
      <c r="K44" t="s">
        <v>11</v>
      </c>
      <c r="L44" t="s">
        <v>265</v>
      </c>
      <c r="M44" t="s">
        <v>1459</v>
      </c>
      <c r="N44">
        <v>800</v>
      </c>
      <c r="O44">
        <f t="shared" si="1"/>
        <v>80</v>
      </c>
      <c r="Q44">
        <v>22.5</v>
      </c>
      <c r="R44">
        <f t="shared" si="3"/>
        <v>540</v>
      </c>
      <c r="S44" t="s">
        <v>13</v>
      </c>
      <c r="T44" t="s">
        <v>13</v>
      </c>
    </row>
    <row r="45" spans="1:22">
      <c r="A45" t="s">
        <v>1399</v>
      </c>
      <c r="C45" t="s">
        <v>355</v>
      </c>
      <c r="D45" t="s">
        <v>356</v>
      </c>
      <c r="E45" s="8" t="s">
        <v>776</v>
      </c>
      <c r="F45" s="8" t="s">
        <v>777</v>
      </c>
      <c r="H45" s="6" t="s">
        <v>1348</v>
      </c>
      <c r="I45" t="s">
        <v>357</v>
      </c>
      <c r="J45" t="s">
        <v>282</v>
      </c>
      <c r="K45" t="s">
        <v>11</v>
      </c>
      <c r="L45" t="s">
        <v>265</v>
      </c>
      <c r="M45" t="s">
        <v>1459</v>
      </c>
      <c r="N45">
        <v>1500</v>
      </c>
      <c r="O45">
        <f t="shared" si="1"/>
        <v>150</v>
      </c>
      <c r="Q45">
        <v>44</v>
      </c>
      <c r="R45">
        <f t="shared" si="3"/>
        <v>1056</v>
      </c>
      <c r="S45" t="s">
        <v>13</v>
      </c>
      <c r="T45" t="s">
        <v>13</v>
      </c>
      <c r="V45" t="s">
        <v>774</v>
      </c>
    </row>
    <row r="46" spans="1:22">
      <c r="A46" t="s">
        <v>1397</v>
      </c>
      <c r="B46">
        <v>1</v>
      </c>
      <c r="C46" t="s">
        <v>83</v>
      </c>
      <c r="D46" t="s">
        <v>358</v>
      </c>
      <c r="E46" s="8" t="s">
        <v>768</v>
      </c>
      <c r="F46" s="8" t="s">
        <v>769</v>
      </c>
      <c r="H46" s="6" t="s">
        <v>1346</v>
      </c>
      <c r="I46" t="s">
        <v>359</v>
      </c>
      <c r="J46" t="s">
        <v>282</v>
      </c>
      <c r="K46" t="s">
        <v>11</v>
      </c>
      <c r="L46" t="s">
        <v>265</v>
      </c>
      <c r="M46" t="s">
        <v>1459</v>
      </c>
      <c r="N46">
        <v>548</v>
      </c>
      <c r="O46">
        <f t="shared" si="1"/>
        <v>54.800000000000004</v>
      </c>
      <c r="Q46">
        <v>14</v>
      </c>
      <c r="R46">
        <f t="shared" si="3"/>
        <v>336</v>
      </c>
      <c r="S46" t="s">
        <v>13</v>
      </c>
      <c r="T46" t="s">
        <v>13</v>
      </c>
      <c r="V46" t="s">
        <v>770</v>
      </c>
    </row>
    <row r="47" spans="1:22">
      <c r="A47" t="s">
        <v>1397</v>
      </c>
      <c r="B47">
        <v>1</v>
      </c>
      <c r="C47" t="s">
        <v>83</v>
      </c>
      <c r="D47" t="s">
        <v>360</v>
      </c>
      <c r="E47" s="8" t="s">
        <v>800</v>
      </c>
      <c r="F47" s="8" t="s">
        <v>801</v>
      </c>
      <c r="I47" t="s">
        <v>361</v>
      </c>
      <c r="J47" t="s">
        <v>362</v>
      </c>
      <c r="K47" t="s">
        <v>11</v>
      </c>
      <c r="L47" t="s">
        <v>265</v>
      </c>
      <c r="M47" t="s">
        <v>1459</v>
      </c>
      <c r="N47">
        <v>1125</v>
      </c>
      <c r="O47">
        <f t="shared" si="1"/>
        <v>112.5</v>
      </c>
      <c r="P47" t="s">
        <v>696</v>
      </c>
      <c r="Q47">
        <v>17</v>
      </c>
      <c r="R47">
        <f t="shared" si="3"/>
        <v>408</v>
      </c>
      <c r="S47" t="s">
        <v>13</v>
      </c>
      <c r="T47" t="s">
        <v>13</v>
      </c>
      <c r="V47" t="s">
        <v>802</v>
      </c>
    </row>
    <row r="48" spans="1:22" ht="20" customHeight="1">
      <c r="A48" t="s">
        <v>1398</v>
      </c>
      <c r="C48" t="s">
        <v>363</v>
      </c>
      <c r="D48" t="s">
        <v>364</v>
      </c>
      <c r="E48" s="8" t="s">
        <v>821</v>
      </c>
      <c r="F48" s="8" t="s">
        <v>822</v>
      </c>
      <c r="I48" t="s">
        <v>365</v>
      </c>
      <c r="J48" t="s">
        <v>63</v>
      </c>
      <c r="K48" t="s">
        <v>11</v>
      </c>
      <c r="L48" t="s">
        <v>265</v>
      </c>
      <c r="M48" t="s">
        <v>1459</v>
      </c>
      <c r="N48">
        <v>1344</v>
      </c>
      <c r="O48">
        <f t="shared" si="1"/>
        <v>134.4</v>
      </c>
      <c r="Q48">
        <v>36.5</v>
      </c>
      <c r="R48">
        <f t="shared" si="3"/>
        <v>876</v>
      </c>
      <c r="S48" t="s">
        <v>13</v>
      </c>
      <c r="T48" t="s">
        <v>13</v>
      </c>
      <c r="V48" t="s">
        <v>823</v>
      </c>
    </row>
    <row r="49" spans="1:22">
      <c r="B49">
        <v>1</v>
      </c>
      <c r="C49" t="s">
        <v>366</v>
      </c>
      <c r="D49" t="s">
        <v>367</v>
      </c>
      <c r="G49" s="8" t="s">
        <v>1228</v>
      </c>
      <c r="H49" s="10" t="s">
        <v>1227</v>
      </c>
      <c r="I49" t="s">
        <v>368</v>
      </c>
      <c r="J49" t="s">
        <v>96</v>
      </c>
      <c r="K49" t="s">
        <v>11</v>
      </c>
      <c r="L49" t="s">
        <v>265</v>
      </c>
      <c r="M49" t="s">
        <v>1459</v>
      </c>
      <c r="N49">
        <v>3264</v>
      </c>
      <c r="O49">
        <f t="shared" si="1"/>
        <v>326.40000000000003</v>
      </c>
      <c r="Q49">
        <v>68</v>
      </c>
      <c r="R49">
        <f t="shared" si="3"/>
        <v>1632</v>
      </c>
      <c r="S49" t="s">
        <v>13</v>
      </c>
      <c r="T49" t="s">
        <v>14</v>
      </c>
    </row>
    <row r="50" spans="1:22">
      <c r="B50">
        <v>1</v>
      </c>
      <c r="C50" t="s">
        <v>1324</v>
      </c>
      <c r="D50" t="s">
        <v>878</v>
      </c>
      <c r="F50" s="8" t="s">
        <v>1325</v>
      </c>
      <c r="G50" s="8" t="s">
        <v>1326</v>
      </c>
      <c r="H50" s="6" t="s">
        <v>1355</v>
      </c>
      <c r="I50" t="s">
        <v>878</v>
      </c>
      <c r="J50" t="s">
        <v>10</v>
      </c>
      <c r="K50" t="s">
        <v>11</v>
      </c>
      <c r="L50" t="s">
        <v>265</v>
      </c>
      <c r="M50" t="s">
        <v>1459</v>
      </c>
      <c r="N50">
        <v>552</v>
      </c>
      <c r="O50">
        <f t="shared" si="1"/>
        <v>55.2</v>
      </c>
      <c r="Q50">
        <v>11.5</v>
      </c>
      <c r="R50">
        <f t="shared" si="3"/>
        <v>276</v>
      </c>
      <c r="V50" s="6" t="s">
        <v>1204</v>
      </c>
    </row>
    <row r="51" spans="1:22">
      <c r="A51" t="s">
        <v>1397</v>
      </c>
      <c r="B51">
        <v>1</v>
      </c>
      <c r="C51" t="s">
        <v>369</v>
      </c>
      <c r="D51" t="s">
        <v>370</v>
      </c>
      <c r="F51" s="8" t="s">
        <v>1225</v>
      </c>
      <c r="G51" s="8" t="s">
        <v>1223</v>
      </c>
      <c r="H51" s="10" t="s">
        <v>1224</v>
      </c>
      <c r="I51" t="s">
        <v>371</v>
      </c>
      <c r="J51" t="s">
        <v>86</v>
      </c>
      <c r="K51" t="s">
        <v>11</v>
      </c>
      <c r="L51" t="s">
        <v>265</v>
      </c>
      <c r="M51" t="s">
        <v>1459</v>
      </c>
      <c r="N51">
        <v>672</v>
      </c>
      <c r="O51">
        <f t="shared" si="1"/>
        <v>67.2</v>
      </c>
      <c r="Q51">
        <v>14</v>
      </c>
      <c r="R51">
        <f t="shared" si="3"/>
        <v>336</v>
      </c>
      <c r="S51" t="s">
        <v>13</v>
      </c>
      <c r="T51" t="s">
        <v>13</v>
      </c>
      <c r="V51" t="s">
        <v>372</v>
      </c>
    </row>
    <row r="52" spans="1:22">
      <c r="A52" s="18" t="s">
        <v>1400</v>
      </c>
      <c r="B52" s="18">
        <v>1</v>
      </c>
      <c r="C52" t="s">
        <v>373</v>
      </c>
      <c r="D52" t="s">
        <v>374</v>
      </c>
      <c r="E52" s="8" t="s">
        <v>1249</v>
      </c>
      <c r="F52" s="8" t="s">
        <v>1248</v>
      </c>
      <c r="I52" t="s">
        <v>375</v>
      </c>
      <c r="J52" t="s">
        <v>50</v>
      </c>
      <c r="K52" t="s">
        <v>11</v>
      </c>
      <c r="L52" t="s">
        <v>265</v>
      </c>
      <c r="M52" t="s">
        <v>1459</v>
      </c>
      <c r="N52">
        <v>1392</v>
      </c>
      <c r="O52">
        <f t="shared" si="1"/>
        <v>139.20000000000002</v>
      </c>
      <c r="Q52">
        <v>29</v>
      </c>
      <c r="R52">
        <f t="shared" si="3"/>
        <v>696</v>
      </c>
      <c r="S52" t="s">
        <v>13</v>
      </c>
      <c r="T52" t="s">
        <v>13</v>
      </c>
    </row>
    <row r="53" spans="1:22">
      <c r="A53" t="s">
        <v>960</v>
      </c>
      <c r="C53" t="s">
        <v>376</v>
      </c>
      <c r="D53" t="s">
        <v>377</v>
      </c>
      <c r="F53" s="8" t="s">
        <v>1017</v>
      </c>
      <c r="G53" s="8" t="s">
        <v>1018</v>
      </c>
      <c r="H53" s="6" t="s">
        <v>1354</v>
      </c>
      <c r="I53" t="s">
        <v>301</v>
      </c>
      <c r="J53" t="s">
        <v>39</v>
      </c>
      <c r="K53" t="s">
        <v>11</v>
      </c>
      <c r="L53" t="s">
        <v>265</v>
      </c>
      <c r="M53" t="s">
        <v>1459</v>
      </c>
      <c r="N53">
        <v>1000</v>
      </c>
      <c r="O53">
        <f t="shared" si="1"/>
        <v>100</v>
      </c>
      <c r="P53" t="s">
        <v>1467</v>
      </c>
      <c r="Q53">
        <v>22</v>
      </c>
      <c r="R53">
        <f t="shared" si="3"/>
        <v>528</v>
      </c>
      <c r="S53" t="s">
        <v>13</v>
      </c>
      <c r="T53" t="s">
        <v>13</v>
      </c>
      <c r="V53" t="s">
        <v>1019</v>
      </c>
    </row>
    <row r="54" spans="1:22">
      <c r="A54" t="s">
        <v>1398</v>
      </c>
      <c r="C54" t="s">
        <v>347</v>
      </c>
      <c r="D54" t="s">
        <v>378</v>
      </c>
      <c r="F54" s="8" t="s">
        <v>1209</v>
      </c>
      <c r="G54" s="8" t="s">
        <v>1210</v>
      </c>
      <c r="I54" t="s">
        <v>379</v>
      </c>
      <c r="J54" t="s">
        <v>45</v>
      </c>
      <c r="K54" t="s">
        <v>11</v>
      </c>
      <c r="L54" t="s">
        <v>265</v>
      </c>
      <c r="M54" t="s">
        <v>1459</v>
      </c>
      <c r="N54">
        <v>3264</v>
      </c>
      <c r="O54">
        <f t="shared" si="1"/>
        <v>326.40000000000003</v>
      </c>
      <c r="Q54">
        <v>68</v>
      </c>
      <c r="R54">
        <f t="shared" si="3"/>
        <v>1632</v>
      </c>
      <c r="S54" t="s">
        <v>13</v>
      </c>
      <c r="T54" t="s">
        <v>13</v>
      </c>
    </row>
    <row r="55" spans="1:22">
      <c r="A55" t="s">
        <v>1397</v>
      </c>
      <c r="C55" t="s">
        <v>380</v>
      </c>
      <c r="D55" t="s">
        <v>381</v>
      </c>
      <c r="E55" s="8" t="s">
        <v>742</v>
      </c>
      <c r="F55" s="8" t="s">
        <v>743</v>
      </c>
      <c r="I55" t="s">
        <v>382</v>
      </c>
      <c r="J55" t="s">
        <v>86</v>
      </c>
      <c r="K55" t="s">
        <v>11</v>
      </c>
      <c r="L55" t="s">
        <v>265</v>
      </c>
      <c r="M55" t="s">
        <v>1459</v>
      </c>
      <c r="N55">
        <v>172.8</v>
      </c>
      <c r="O55">
        <f t="shared" si="1"/>
        <v>17.28</v>
      </c>
      <c r="Q55">
        <v>3.6</v>
      </c>
      <c r="R55">
        <f t="shared" si="3"/>
        <v>86.4</v>
      </c>
      <c r="S55" t="s">
        <v>13</v>
      </c>
      <c r="T55" t="s">
        <v>13</v>
      </c>
    </row>
    <row r="56" spans="1:22">
      <c r="A56" t="s">
        <v>1398</v>
      </c>
      <c r="C56" t="s">
        <v>383</v>
      </c>
      <c r="D56" t="s">
        <v>384</v>
      </c>
      <c r="I56" t="s">
        <v>385</v>
      </c>
      <c r="J56" t="s">
        <v>140</v>
      </c>
      <c r="K56" t="s">
        <v>11</v>
      </c>
      <c r="L56" t="s">
        <v>265</v>
      </c>
      <c r="M56" t="s">
        <v>1459</v>
      </c>
      <c r="N56">
        <v>495</v>
      </c>
      <c r="O56">
        <f t="shared" si="1"/>
        <v>49.5</v>
      </c>
      <c r="Q56">
        <v>10.3</v>
      </c>
      <c r="R56">
        <f t="shared" si="3"/>
        <v>247.20000000000002</v>
      </c>
      <c r="S56" t="s">
        <v>13</v>
      </c>
      <c r="T56" t="s">
        <v>13</v>
      </c>
      <c r="V56" t="s">
        <v>386</v>
      </c>
    </row>
    <row r="57" spans="1:22">
      <c r="A57" t="s">
        <v>1398</v>
      </c>
      <c r="C57" t="s">
        <v>387</v>
      </c>
      <c r="D57" t="s">
        <v>388</v>
      </c>
      <c r="E57" s="8" t="s">
        <v>1187</v>
      </c>
      <c r="F57" s="8" t="s">
        <v>1188</v>
      </c>
      <c r="H57" s="10" t="s">
        <v>1189</v>
      </c>
      <c r="I57" t="s">
        <v>389</v>
      </c>
      <c r="J57" t="s">
        <v>50</v>
      </c>
      <c r="K57" t="s">
        <v>11</v>
      </c>
      <c r="L57" t="s">
        <v>265</v>
      </c>
      <c r="M57" t="s">
        <v>1459</v>
      </c>
      <c r="N57">
        <v>460</v>
      </c>
      <c r="O57">
        <f t="shared" si="1"/>
        <v>46</v>
      </c>
      <c r="Q57">
        <v>9.6</v>
      </c>
      <c r="R57">
        <f t="shared" si="3"/>
        <v>230.39999999999998</v>
      </c>
      <c r="S57" t="s">
        <v>13</v>
      </c>
      <c r="T57" t="s">
        <v>14</v>
      </c>
      <c r="V57" t="s">
        <v>390</v>
      </c>
    </row>
    <row r="58" spans="1:22">
      <c r="A58" t="s">
        <v>1398</v>
      </c>
      <c r="C58" t="s">
        <v>391</v>
      </c>
      <c r="D58" t="s">
        <v>392</v>
      </c>
      <c r="E58" s="8" t="s">
        <v>1185</v>
      </c>
      <c r="F58" s="8" t="s">
        <v>1184</v>
      </c>
      <c r="I58" t="s">
        <v>393</v>
      </c>
      <c r="J58" t="s">
        <v>278</v>
      </c>
      <c r="K58" t="s">
        <v>11</v>
      </c>
      <c r="L58" t="s">
        <v>265</v>
      </c>
      <c r="M58" t="s">
        <v>1459</v>
      </c>
      <c r="N58">
        <v>172</v>
      </c>
      <c r="O58">
        <f t="shared" si="1"/>
        <v>17.2</v>
      </c>
      <c r="Q58">
        <v>3.6</v>
      </c>
      <c r="R58">
        <f t="shared" si="3"/>
        <v>86.4</v>
      </c>
      <c r="S58" t="s">
        <v>13</v>
      </c>
      <c r="T58" t="s">
        <v>13</v>
      </c>
      <c r="V58" t="s">
        <v>394</v>
      </c>
    </row>
    <row r="59" spans="1:22">
      <c r="A59" t="s">
        <v>1398</v>
      </c>
      <c r="C59" t="s">
        <v>395</v>
      </c>
      <c r="D59" t="s">
        <v>396</v>
      </c>
      <c r="E59" s="8" t="s">
        <v>1096</v>
      </c>
      <c r="F59" s="8" t="s">
        <v>1097</v>
      </c>
      <c r="I59" t="s">
        <v>397</v>
      </c>
      <c r="J59" t="s">
        <v>39</v>
      </c>
      <c r="K59" t="s">
        <v>11</v>
      </c>
      <c r="L59" t="s">
        <v>265</v>
      </c>
      <c r="M59" t="s">
        <v>1459</v>
      </c>
      <c r="N59">
        <v>2990</v>
      </c>
      <c r="O59">
        <f t="shared" si="1"/>
        <v>299</v>
      </c>
      <c r="Q59">
        <v>62.3</v>
      </c>
      <c r="R59">
        <f t="shared" si="3"/>
        <v>1495.1999999999998</v>
      </c>
      <c r="S59" t="s">
        <v>13</v>
      </c>
      <c r="T59" t="s">
        <v>13</v>
      </c>
    </row>
    <row r="60" spans="1:22">
      <c r="A60" t="s">
        <v>1398</v>
      </c>
      <c r="C60" t="s">
        <v>395</v>
      </c>
      <c r="D60" t="s">
        <v>398</v>
      </c>
      <c r="E60" s="8" t="s">
        <v>1096</v>
      </c>
      <c r="F60" s="8" t="s">
        <v>1097</v>
      </c>
      <c r="I60" t="s">
        <v>397</v>
      </c>
      <c r="J60" t="s">
        <v>39</v>
      </c>
      <c r="K60" t="s">
        <v>11</v>
      </c>
      <c r="L60" t="s">
        <v>265</v>
      </c>
      <c r="M60" t="s">
        <v>1459</v>
      </c>
      <c r="N60">
        <v>4800</v>
      </c>
      <c r="O60">
        <f t="shared" si="1"/>
        <v>480</v>
      </c>
      <c r="Q60">
        <v>100</v>
      </c>
      <c r="R60">
        <f t="shared" si="3"/>
        <v>2400</v>
      </c>
      <c r="S60" t="s">
        <v>13</v>
      </c>
      <c r="T60" t="s">
        <v>13</v>
      </c>
    </row>
    <row r="61" spans="1:22">
      <c r="A61" t="s">
        <v>960</v>
      </c>
      <c r="C61" t="s">
        <v>399</v>
      </c>
      <c r="D61" t="s">
        <v>400</v>
      </c>
      <c r="E61" s="8" t="s">
        <v>1013</v>
      </c>
      <c r="F61" s="8" t="s">
        <v>1012</v>
      </c>
      <c r="I61" t="s">
        <v>401</v>
      </c>
      <c r="J61" t="s">
        <v>50</v>
      </c>
      <c r="K61" t="s">
        <v>11</v>
      </c>
      <c r="L61" t="s">
        <v>265</v>
      </c>
      <c r="M61" t="s">
        <v>1459</v>
      </c>
      <c r="N61">
        <v>216</v>
      </c>
      <c r="O61">
        <f t="shared" si="1"/>
        <v>21.6</v>
      </c>
      <c r="Q61">
        <v>4.5</v>
      </c>
      <c r="R61">
        <f t="shared" si="3"/>
        <v>108</v>
      </c>
      <c r="S61" t="s">
        <v>13</v>
      </c>
      <c r="T61" t="s">
        <v>14</v>
      </c>
      <c r="V61" t="s">
        <v>402</v>
      </c>
    </row>
    <row r="62" spans="1:22">
      <c r="A62" t="s">
        <v>1400</v>
      </c>
      <c r="B62">
        <v>1</v>
      </c>
      <c r="C62" t="s">
        <v>403</v>
      </c>
      <c r="D62" t="s">
        <v>404</v>
      </c>
      <c r="E62" s="8" t="s">
        <v>731</v>
      </c>
      <c r="F62" s="8" t="s">
        <v>732</v>
      </c>
      <c r="I62" t="s">
        <v>733</v>
      </c>
      <c r="J62" t="s">
        <v>39</v>
      </c>
      <c r="K62" t="s">
        <v>11</v>
      </c>
      <c r="L62" t="s">
        <v>265</v>
      </c>
      <c r="M62" t="s">
        <v>1459</v>
      </c>
      <c r="N62">
        <v>3150</v>
      </c>
      <c r="O62">
        <f t="shared" si="1"/>
        <v>315</v>
      </c>
      <c r="Q62">
        <v>75</v>
      </c>
      <c r="R62">
        <f t="shared" si="3"/>
        <v>1800</v>
      </c>
      <c r="S62" t="s">
        <v>13</v>
      </c>
      <c r="T62" t="s">
        <v>13</v>
      </c>
      <c r="V62" t="s">
        <v>734</v>
      </c>
    </row>
    <row r="63" spans="1:22" ht="22" customHeight="1">
      <c r="A63" t="s">
        <v>958</v>
      </c>
      <c r="B63">
        <v>1</v>
      </c>
      <c r="C63" t="s">
        <v>543</v>
      </c>
      <c r="D63" t="s">
        <v>945</v>
      </c>
      <c r="F63" s="8" t="s">
        <v>1219</v>
      </c>
      <c r="H63" s="6" t="s">
        <v>1360</v>
      </c>
      <c r="I63" t="s">
        <v>944</v>
      </c>
      <c r="J63" t="s">
        <v>122</v>
      </c>
      <c r="K63" t="s">
        <v>11</v>
      </c>
      <c r="L63" t="s">
        <v>265</v>
      </c>
      <c r="M63" t="s">
        <v>1459</v>
      </c>
      <c r="N63">
        <v>5600</v>
      </c>
      <c r="O63">
        <f t="shared" si="1"/>
        <v>560</v>
      </c>
      <c r="Q63">
        <v>117</v>
      </c>
      <c r="R63">
        <f t="shared" si="3"/>
        <v>2808</v>
      </c>
    </row>
    <row r="64" spans="1:22">
      <c r="A64" t="s">
        <v>1398</v>
      </c>
      <c r="C64" t="s">
        <v>405</v>
      </c>
      <c r="D64" t="s">
        <v>406</v>
      </c>
      <c r="F64" s="8" t="s">
        <v>1068</v>
      </c>
      <c r="I64" t="s">
        <v>407</v>
      </c>
      <c r="J64" t="s">
        <v>408</v>
      </c>
      <c r="K64" t="s">
        <v>11</v>
      </c>
      <c r="L64" t="s">
        <v>265</v>
      </c>
      <c r="M64" t="s">
        <v>1459</v>
      </c>
      <c r="N64">
        <v>76</v>
      </c>
      <c r="O64">
        <f t="shared" si="1"/>
        <v>7.6000000000000005</v>
      </c>
      <c r="Q64">
        <v>1.6</v>
      </c>
      <c r="R64">
        <f t="shared" si="3"/>
        <v>38.400000000000006</v>
      </c>
      <c r="S64" t="s">
        <v>13</v>
      </c>
      <c r="T64" t="s">
        <v>13</v>
      </c>
      <c r="V64" t="s">
        <v>409</v>
      </c>
    </row>
    <row r="65" spans="1:26" ht="14" customHeight="1">
      <c r="A65" t="s">
        <v>1397</v>
      </c>
      <c r="B65">
        <v>1</v>
      </c>
      <c r="C65" t="s">
        <v>1405</v>
      </c>
      <c r="D65" t="s">
        <v>1406</v>
      </c>
      <c r="F65" s="19" t="s">
        <v>1407</v>
      </c>
      <c r="H65" s="6" t="s">
        <v>1404</v>
      </c>
      <c r="I65" t="s">
        <v>412</v>
      </c>
      <c r="J65" t="s">
        <v>54</v>
      </c>
      <c r="K65" t="s">
        <v>11</v>
      </c>
      <c r="L65" t="s">
        <v>265</v>
      </c>
      <c r="M65" t="s">
        <v>1459</v>
      </c>
      <c r="N65">
        <v>2250</v>
      </c>
      <c r="O65">
        <f t="shared" si="1"/>
        <v>225</v>
      </c>
      <c r="P65" t="s">
        <v>1408</v>
      </c>
      <c r="Q65">
        <v>64</v>
      </c>
      <c r="R65">
        <f t="shared" si="3"/>
        <v>1536</v>
      </c>
      <c r="S65" t="s">
        <v>13</v>
      </c>
      <c r="T65" t="s">
        <v>14</v>
      </c>
    </row>
    <row r="66" spans="1:26">
      <c r="A66" t="s">
        <v>1397</v>
      </c>
      <c r="B66">
        <v>1</v>
      </c>
      <c r="C66" t="s">
        <v>410</v>
      </c>
      <c r="D66" t="s">
        <v>411</v>
      </c>
      <c r="E66" s="8" t="s">
        <v>1193</v>
      </c>
      <c r="F66" s="8" t="s">
        <v>1192</v>
      </c>
      <c r="H66" s="10" t="s">
        <v>1194</v>
      </c>
      <c r="I66" t="s">
        <v>412</v>
      </c>
      <c r="J66" t="s">
        <v>54</v>
      </c>
      <c r="K66" t="s">
        <v>11</v>
      </c>
      <c r="L66" t="s">
        <v>265</v>
      </c>
      <c r="M66" t="s">
        <v>1459</v>
      </c>
      <c r="N66">
        <v>3100</v>
      </c>
      <c r="O66">
        <f t="shared" si="1"/>
        <v>310</v>
      </c>
      <c r="Q66">
        <v>64.5</v>
      </c>
      <c r="R66">
        <f t="shared" si="3"/>
        <v>1548</v>
      </c>
      <c r="S66" t="s">
        <v>13</v>
      </c>
      <c r="T66" t="s">
        <v>14</v>
      </c>
    </row>
    <row r="67" spans="1:26">
      <c r="A67" t="s">
        <v>1398</v>
      </c>
      <c r="C67" t="s">
        <v>347</v>
      </c>
      <c r="D67" t="s">
        <v>413</v>
      </c>
      <c r="F67" s="8" t="s">
        <v>1327</v>
      </c>
      <c r="H67" s="6" t="s">
        <v>1409</v>
      </c>
      <c r="I67" t="s">
        <v>414</v>
      </c>
      <c r="J67" t="s">
        <v>45</v>
      </c>
      <c r="K67" t="s">
        <v>11</v>
      </c>
      <c r="L67" t="s">
        <v>265</v>
      </c>
      <c r="M67" t="s">
        <v>1459</v>
      </c>
      <c r="N67">
        <v>2250</v>
      </c>
      <c r="O67">
        <f t="shared" ref="O67:O100" si="4">SUM(N67)*0.1</f>
        <v>225</v>
      </c>
      <c r="Q67">
        <v>67</v>
      </c>
      <c r="R67">
        <f t="shared" si="3"/>
        <v>1608</v>
      </c>
      <c r="S67" t="s">
        <v>13</v>
      </c>
      <c r="T67" t="s">
        <v>13</v>
      </c>
    </row>
    <row r="68" spans="1:26" ht="14" customHeight="1">
      <c r="A68" t="s">
        <v>1397</v>
      </c>
      <c r="B68">
        <v>1</v>
      </c>
      <c r="C68" t="s">
        <v>172</v>
      </c>
      <c r="D68" t="s">
        <v>415</v>
      </c>
      <c r="E68" s="8" t="s">
        <v>1025</v>
      </c>
      <c r="F68" s="8" t="s">
        <v>1026</v>
      </c>
      <c r="G68" s="19" t="s">
        <v>1411</v>
      </c>
      <c r="H68" s="6" t="s">
        <v>1410</v>
      </c>
      <c r="I68" t="s">
        <v>416</v>
      </c>
      <c r="J68" t="s">
        <v>197</v>
      </c>
      <c r="K68" t="s">
        <v>11</v>
      </c>
      <c r="L68" t="s">
        <v>265</v>
      </c>
      <c r="M68" t="s">
        <v>1459</v>
      </c>
      <c r="N68">
        <v>575</v>
      </c>
      <c r="O68">
        <f t="shared" si="4"/>
        <v>57.5</v>
      </c>
      <c r="Q68">
        <v>14</v>
      </c>
      <c r="R68">
        <f t="shared" si="3"/>
        <v>336</v>
      </c>
      <c r="S68" t="s">
        <v>13</v>
      </c>
      <c r="T68" t="s">
        <v>13</v>
      </c>
      <c r="V68" t="s">
        <v>417</v>
      </c>
    </row>
    <row r="69" spans="1:26" ht="14" customHeight="1">
      <c r="A69" t="s">
        <v>1398</v>
      </c>
      <c r="C69" t="s">
        <v>306</v>
      </c>
      <c r="D69" t="s">
        <v>1412</v>
      </c>
      <c r="F69" s="19" t="s">
        <v>1414</v>
      </c>
      <c r="H69" s="6" t="s">
        <v>1413</v>
      </c>
      <c r="I69" t="s">
        <v>307</v>
      </c>
      <c r="J69" t="s">
        <v>278</v>
      </c>
      <c r="K69" t="s">
        <v>11</v>
      </c>
      <c r="L69" t="s">
        <v>265</v>
      </c>
      <c r="M69" t="s">
        <v>1459</v>
      </c>
      <c r="N69">
        <v>465</v>
      </c>
      <c r="O69">
        <f t="shared" si="4"/>
        <v>46.5</v>
      </c>
      <c r="Q69">
        <v>9</v>
      </c>
      <c r="R69">
        <f t="shared" si="3"/>
        <v>216</v>
      </c>
      <c r="S69" t="s">
        <v>13</v>
      </c>
      <c r="T69" t="s">
        <v>13</v>
      </c>
      <c r="V69" t="s">
        <v>308</v>
      </c>
    </row>
    <row r="70" spans="1:26" ht="14" customHeight="1">
      <c r="A70" t="s">
        <v>1397</v>
      </c>
      <c r="B70">
        <v>1</v>
      </c>
      <c r="C70" t="s">
        <v>172</v>
      </c>
      <c r="D70" t="s">
        <v>418</v>
      </c>
      <c r="E70" s="8" t="s">
        <v>1036</v>
      </c>
      <c r="F70" s="8" t="s">
        <v>1037</v>
      </c>
      <c r="G70" s="8" t="s">
        <v>1416</v>
      </c>
      <c r="H70" s="6" t="s">
        <v>1415</v>
      </c>
      <c r="I70" t="s">
        <v>419</v>
      </c>
      <c r="J70" t="s">
        <v>63</v>
      </c>
      <c r="K70" t="s">
        <v>11</v>
      </c>
      <c r="L70" t="s">
        <v>265</v>
      </c>
      <c r="M70" t="s">
        <v>1459</v>
      </c>
      <c r="N70">
        <v>1500</v>
      </c>
      <c r="O70">
        <f t="shared" si="4"/>
        <v>150</v>
      </c>
      <c r="Q70">
        <v>53.3</v>
      </c>
      <c r="R70">
        <f t="shared" si="3"/>
        <v>1279.1999999999998</v>
      </c>
      <c r="S70" t="s">
        <v>13</v>
      </c>
      <c r="T70" t="s">
        <v>13</v>
      </c>
    </row>
    <row r="71" spans="1:26" ht="14" customHeight="1">
      <c r="A71" t="s">
        <v>1397</v>
      </c>
      <c r="B71">
        <v>1</v>
      </c>
      <c r="C71" t="s">
        <v>172</v>
      </c>
      <c r="D71" t="s">
        <v>420</v>
      </c>
      <c r="E71" s="8" t="s">
        <v>1033</v>
      </c>
      <c r="F71" s="19" t="s">
        <v>1419</v>
      </c>
      <c r="G71" s="8" t="s">
        <v>1418</v>
      </c>
      <c r="H71" s="6" t="s">
        <v>1417</v>
      </c>
      <c r="I71" t="s">
        <v>956</v>
      </c>
      <c r="J71" t="s">
        <v>282</v>
      </c>
      <c r="K71" t="s">
        <v>11</v>
      </c>
      <c r="L71" t="s">
        <v>265</v>
      </c>
      <c r="M71" t="s">
        <v>1459</v>
      </c>
      <c r="N71">
        <v>500</v>
      </c>
      <c r="O71">
        <f t="shared" si="4"/>
        <v>50</v>
      </c>
      <c r="Q71">
        <v>14</v>
      </c>
      <c r="R71">
        <f t="shared" si="3"/>
        <v>336</v>
      </c>
      <c r="S71" t="s">
        <v>13</v>
      </c>
      <c r="T71" t="s">
        <v>13</v>
      </c>
      <c r="Z71" t="s">
        <v>1003</v>
      </c>
    </row>
    <row r="72" spans="1:26">
      <c r="A72" t="s">
        <v>1397</v>
      </c>
      <c r="B72">
        <v>1</v>
      </c>
      <c r="C72" t="s">
        <v>172</v>
      </c>
      <c r="D72" t="s">
        <v>421</v>
      </c>
      <c r="E72" s="8" t="s">
        <v>1034</v>
      </c>
      <c r="F72" s="8" t="s">
        <v>1035</v>
      </c>
      <c r="I72" t="s">
        <v>422</v>
      </c>
      <c r="J72" t="s">
        <v>278</v>
      </c>
      <c r="K72" t="s">
        <v>11</v>
      </c>
      <c r="L72" t="s">
        <v>265</v>
      </c>
      <c r="M72" t="s">
        <v>1459</v>
      </c>
      <c r="N72">
        <v>500</v>
      </c>
      <c r="O72">
        <f t="shared" si="4"/>
        <v>50</v>
      </c>
      <c r="Q72">
        <v>15</v>
      </c>
      <c r="R72">
        <f t="shared" si="3"/>
        <v>360</v>
      </c>
      <c r="S72" t="s">
        <v>13</v>
      </c>
      <c r="T72" t="s">
        <v>13</v>
      </c>
    </row>
    <row r="73" spans="1:26" ht="14" customHeight="1">
      <c r="A73" t="s">
        <v>1398</v>
      </c>
      <c r="C73" t="s">
        <v>423</v>
      </c>
      <c r="D73" t="s">
        <v>424</v>
      </c>
      <c r="F73" s="8" t="s">
        <v>1192</v>
      </c>
      <c r="H73" s="10" t="s">
        <v>1208</v>
      </c>
      <c r="I73" t="s">
        <v>425</v>
      </c>
      <c r="J73" t="s">
        <v>45</v>
      </c>
      <c r="K73" t="s">
        <v>11</v>
      </c>
      <c r="L73" t="s">
        <v>265</v>
      </c>
      <c r="M73" t="s">
        <v>1459</v>
      </c>
      <c r="N73">
        <v>500</v>
      </c>
      <c r="O73">
        <f t="shared" si="4"/>
        <v>50</v>
      </c>
      <c r="Q73">
        <v>15</v>
      </c>
      <c r="R73">
        <f t="shared" si="3"/>
        <v>360</v>
      </c>
      <c r="S73" t="s">
        <v>13</v>
      </c>
      <c r="T73" t="s">
        <v>13</v>
      </c>
    </row>
    <row r="74" spans="1:26">
      <c r="A74" t="s">
        <v>1397</v>
      </c>
      <c r="B74">
        <v>1</v>
      </c>
      <c r="C74" t="s">
        <v>172</v>
      </c>
      <c r="D74" t="s">
        <v>426</v>
      </c>
      <c r="E74" s="8" t="s">
        <v>1046</v>
      </c>
      <c r="F74" s="8" t="s">
        <v>1047</v>
      </c>
      <c r="I74" t="s">
        <v>427</v>
      </c>
      <c r="J74" t="s">
        <v>293</v>
      </c>
      <c r="K74" t="s">
        <v>11</v>
      </c>
      <c r="L74" t="s">
        <v>265</v>
      </c>
      <c r="M74" t="s">
        <v>1459</v>
      </c>
      <c r="N74">
        <v>2200</v>
      </c>
      <c r="O74">
        <f t="shared" si="4"/>
        <v>220</v>
      </c>
      <c r="Q74">
        <v>46</v>
      </c>
      <c r="R74">
        <f t="shared" si="3"/>
        <v>1104</v>
      </c>
      <c r="S74" t="s">
        <v>13</v>
      </c>
      <c r="T74" t="s">
        <v>13</v>
      </c>
    </row>
    <row r="75" spans="1:26">
      <c r="A75" t="s">
        <v>1397</v>
      </c>
      <c r="B75">
        <v>1</v>
      </c>
      <c r="C75" t="s">
        <v>172</v>
      </c>
      <c r="D75" t="s">
        <v>428</v>
      </c>
      <c r="E75" s="8" t="s">
        <v>1038</v>
      </c>
      <c r="F75" s="8" t="s">
        <v>1039</v>
      </c>
      <c r="I75" t="s">
        <v>429</v>
      </c>
      <c r="J75" t="s">
        <v>293</v>
      </c>
      <c r="K75" t="s">
        <v>11</v>
      </c>
      <c r="L75" t="s">
        <v>265</v>
      </c>
      <c r="M75" t="s">
        <v>1459</v>
      </c>
      <c r="N75">
        <v>1920</v>
      </c>
      <c r="O75">
        <f t="shared" si="4"/>
        <v>192</v>
      </c>
      <c r="Q75">
        <v>40</v>
      </c>
      <c r="R75">
        <f t="shared" si="3"/>
        <v>960</v>
      </c>
      <c r="S75" t="s">
        <v>13</v>
      </c>
      <c r="T75" t="s">
        <v>13</v>
      </c>
    </row>
    <row r="76" spans="1:26">
      <c r="A76" t="s">
        <v>1397</v>
      </c>
      <c r="B76">
        <v>1</v>
      </c>
      <c r="C76" t="s">
        <v>172</v>
      </c>
      <c r="D76" t="s">
        <v>430</v>
      </c>
      <c r="E76" s="8" t="s">
        <v>1042</v>
      </c>
      <c r="F76" s="8" t="s">
        <v>1043</v>
      </c>
      <c r="I76" t="s">
        <v>431</v>
      </c>
      <c r="J76" t="s">
        <v>122</v>
      </c>
      <c r="K76" t="s">
        <v>11</v>
      </c>
      <c r="L76" t="s">
        <v>265</v>
      </c>
      <c r="M76" t="s">
        <v>1459</v>
      </c>
      <c r="N76">
        <v>2880</v>
      </c>
      <c r="O76">
        <f t="shared" si="4"/>
        <v>288</v>
      </c>
      <c r="Q76">
        <v>60</v>
      </c>
      <c r="R76">
        <f t="shared" si="3"/>
        <v>1440</v>
      </c>
      <c r="S76" t="s">
        <v>13</v>
      </c>
      <c r="T76" t="s">
        <v>14</v>
      </c>
    </row>
    <row r="77" spans="1:26">
      <c r="A77" t="s">
        <v>1397</v>
      </c>
      <c r="B77">
        <v>1</v>
      </c>
      <c r="C77" t="s">
        <v>172</v>
      </c>
      <c r="D77" t="s">
        <v>432</v>
      </c>
      <c r="E77" s="8" t="s">
        <v>1044</v>
      </c>
      <c r="F77" s="8" t="s">
        <v>1045</v>
      </c>
      <c r="I77" t="s">
        <v>433</v>
      </c>
      <c r="J77" t="s">
        <v>293</v>
      </c>
      <c r="K77" t="s">
        <v>11</v>
      </c>
      <c r="L77" t="s">
        <v>265</v>
      </c>
      <c r="M77" t="s">
        <v>1459</v>
      </c>
      <c r="N77">
        <v>1800</v>
      </c>
      <c r="O77">
        <f t="shared" si="4"/>
        <v>180</v>
      </c>
      <c r="Q77">
        <v>38</v>
      </c>
      <c r="R77">
        <f t="shared" si="3"/>
        <v>912</v>
      </c>
      <c r="S77" t="s">
        <v>13</v>
      </c>
      <c r="T77" t="s">
        <v>13</v>
      </c>
    </row>
    <row r="78" spans="1:26">
      <c r="A78" t="s">
        <v>1397</v>
      </c>
      <c r="B78">
        <v>1</v>
      </c>
      <c r="C78" t="s">
        <v>172</v>
      </c>
      <c r="D78" t="s">
        <v>434</v>
      </c>
      <c r="E78" s="8" t="s">
        <v>1031</v>
      </c>
      <c r="F78" s="8" t="s">
        <v>1032</v>
      </c>
      <c r="I78" t="s">
        <v>435</v>
      </c>
      <c r="J78" t="s">
        <v>39</v>
      </c>
      <c r="K78" t="s">
        <v>11</v>
      </c>
      <c r="L78" t="s">
        <v>265</v>
      </c>
      <c r="M78" t="s">
        <v>1459</v>
      </c>
      <c r="N78">
        <v>3168</v>
      </c>
      <c r="O78">
        <f t="shared" si="4"/>
        <v>316.8</v>
      </c>
      <c r="Q78">
        <v>66</v>
      </c>
      <c r="R78">
        <f t="shared" si="3"/>
        <v>1584</v>
      </c>
      <c r="S78" t="s">
        <v>13</v>
      </c>
      <c r="T78" t="s">
        <v>13</v>
      </c>
    </row>
    <row r="79" spans="1:26" ht="14" customHeight="1">
      <c r="A79" t="s">
        <v>1397</v>
      </c>
      <c r="B79">
        <v>1</v>
      </c>
      <c r="C79" t="s">
        <v>172</v>
      </c>
      <c r="D79" t="s">
        <v>436</v>
      </c>
      <c r="E79" s="8" t="s">
        <v>1040</v>
      </c>
      <c r="F79" s="8" t="s">
        <v>1041</v>
      </c>
      <c r="I79" t="s">
        <v>437</v>
      </c>
      <c r="J79" t="s">
        <v>278</v>
      </c>
      <c r="K79" t="s">
        <v>11</v>
      </c>
      <c r="L79" t="s">
        <v>265</v>
      </c>
      <c r="M79" t="s">
        <v>1459</v>
      </c>
      <c r="N79">
        <v>2865</v>
      </c>
      <c r="O79">
        <f t="shared" si="4"/>
        <v>286.5</v>
      </c>
      <c r="Q79">
        <v>59.7</v>
      </c>
      <c r="R79">
        <f t="shared" si="3"/>
        <v>1432.8000000000002</v>
      </c>
      <c r="S79" t="s">
        <v>13</v>
      </c>
      <c r="T79" t="s">
        <v>13</v>
      </c>
    </row>
    <row r="80" spans="1:26" ht="28">
      <c r="A80" t="s">
        <v>1397</v>
      </c>
      <c r="B80">
        <v>1</v>
      </c>
      <c r="C80" s="2" t="s">
        <v>83</v>
      </c>
      <c r="D80" s="2" t="s">
        <v>692</v>
      </c>
      <c r="E80" s="8" t="s">
        <v>698</v>
      </c>
      <c r="F80" s="8" t="s">
        <v>701</v>
      </c>
      <c r="G80" s="9" t="s">
        <v>1321</v>
      </c>
      <c r="H80" s="9"/>
      <c r="I80" s="2" t="s">
        <v>693</v>
      </c>
      <c r="J80" s="2" t="s">
        <v>694</v>
      </c>
      <c r="K80" s="2" t="s">
        <v>11</v>
      </c>
      <c r="L80" s="2" t="s">
        <v>1427</v>
      </c>
      <c r="M80" s="2" t="s">
        <v>1459</v>
      </c>
      <c r="N80" s="2">
        <v>690</v>
      </c>
      <c r="O80">
        <f t="shared" si="4"/>
        <v>69</v>
      </c>
      <c r="P80" s="2"/>
      <c r="Q80" s="2" t="s">
        <v>696</v>
      </c>
      <c r="R80" t="s">
        <v>696</v>
      </c>
      <c r="S80" s="2" t="s">
        <v>13</v>
      </c>
      <c r="T80" s="2" t="s">
        <v>13</v>
      </c>
      <c r="U80" s="2"/>
      <c r="V80" s="3" t="s">
        <v>695</v>
      </c>
    </row>
    <row r="81" spans="1:22" ht="20" customHeight="1">
      <c r="B81">
        <v>1</v>
      </c>
      <c r="C81" t="s">
        <v>438</v>
      </c>
      <c r="D81" t="s">
        <v>439</v>
      </c>
      <c r="E81" s="8" t="s">
        <v>1081</v>
      </c>
      <c r="F81" s="8" t="s">
        <v>1082</v>
      </c>
      <c r="I81" t="s">
        <v>440</v>
      </c>
      <c r="J81" t="s">
        <v>278</v>
      </c>
      <c r="K81" t="s">
        <v>55</v>
      </c>
      <c r="L81" t="s">
        <v>1447</v>
      </c>
      <c r="M81" t="s">
        <v>1459</v>
      </c>
      <c r="N81">
        <v>1152</v>
      </c>
      <c r="O81">
        <f t="shared" si="4"/>
        <v>115.2</v>
      </c>
      <c r="Q81">
        <v>24</v>
      </c>
      <c r="R81">
        <f t="shared" ref="R81:R100" si="5">SUM(Q81*24)</f>
        <v>576</v>
      </c>
      <c r="S81" t="s">
        <v>13</v>
      </c>
      <c r="T81" t="s">
        <v>13</v>
      </c>
      <c r="V81" t="s">
        <v>441</v>
      </c>
    </row>
    <row r="82" spans="1:22">
      <c r="A82" t="s">
        <v>1398</v>
      </c>
      <c r="C82" t="s">
        <v>442</v>
      </c>
      <c r="D82" t="s">
        <v>443</v>
      </c>
      <c r="E82" s="8" t="s">
        <v>723</v>
      </c>
      <c r="F82" s="8" t="s">
        <v>725</v>
      </c>
      <c r="I82" t="s">
        <v>444</v>
      </c>
      <c r="J82" t="s">
        <v>39</v>
      </c>
      <c r="K82" t="s">
        <v>11</v>
      </c>
      <c r="L82" t="s">
        <v>448</v>
      </c>
      <c r="M82" t="s">
        <v>1459</v>
      </c>
      <c r="N82">
        <v>4200</v>
      </c>
      <c r="O82">
        <f t="shared" si="4"/>
        <v>420</v>
      </c>
      <c r="Q82">
        <v>77</v>
      </c>
      <c r="R82">
        <f t="shared" si="5"/>
        <v>1848</v>
      </c>
      <c r="S82" t="s">
        <v>13</v>
      </c>
      <c r="T82" t="s">
        <v>13</v>
      </c>
      <c r="U82" t="s">
        <v>726</v>
      </c>
      <c r="V82" t="s">
        <v>727</v>
      </c>
    </row>
    <row r="83" spans="1:22">
      <c r="A83" s="18" t="s">
        <v>1400</v>
      </c>
      <c r="B83" s="18">
        <v>1</v>
      </c>
      <c r="C83" t="s">
        <v>445</v>
      </c>
      <c r="D83" t="s">
        <v>446</v>
      </c>
      <c r="F83" s="8" t="s">
        <v>1071</v>
      </c>
      <c r="I83" t="s">
        <v>447</v>
      </c>
      <c r="J83" t="s">
        <v>86</v>
      </c>
      <c r="K83" t="s">
        <v>11</v>
      </c>
      <c r="L83" t="s">
        <v>448</v>
      </c>
      <c r="M83" t="s">
        <v>1459</v>
      </c>
      <c r="N83">
        <v>1200</v>
      </c>
      <c r="O83">
        <f t="shared" si="4"/>
        <v>120</v>
      </c>
      <c r="Q83">
        <v>25</v>
      </c>
      <c r="R83">
        <f t="shared" si="5"/>
        <v>600</v>
      </c>
      <c r="S83" t="s">
        <v>13</v>
      </c>
      <c r="T83" t="s">
        <v>13</v>
      </c>
      <c r="V83" t="s">
        <v>449</v>
      </c>
    </row>
    <row r="84" spans="1:22">
      <c r="A84" s="18" t="s">
        <v>1400</v>
      </c>
      <c r="B84" s="18">
        <v>1</v>
      </c>
      <c r="C84" t="s">
        <v>471</v>
      </c>
      <c r="D84" t="s">
        <v>472</v>
      </c>
      <c r="G84" s="11" t="s">
        <v>1289</v>
      </c>
      <c r="H84" s="15" t="s">
        <v>1288</v>
      </c>
      <c r="I84" t="s">
        <v>472</v>
      </c>
      <c r="J84" t="s">
        <v>50</v>
      </c>
      <c r="K84" t="s">
        <v>11</v>
      </c>
      <c r="L84" t="s">
        <v>473</v>
      </c>
      <c r="M84" t="s">
        <v>1458</v>
      </c>
      <c r="N84">
        <v>480</v>
      </c>
      <c r="O84">
        <f t="shared" si="4"/>
        <v>48</v>
      </c>
      <c r="Q84">
        <v>20</v>
      </c>
      <c r="R84">
        <f t="shared" si="5"/>
        <v>480</v>
      </c>
      <c r="S84" t="s">
        <v>13</v>
      </c>
      <c r="T84" t="s">
        <v>13</v>
      </c>
    </row>
    <row r="85" spans="1:22">
      <c r="A85" s="18" t="s">
        <v>1400</v>
      </c>
      <c r="B85" s="18">
        <v>1</v>
      </c>
      <c r="C85" t="s">
        <v>471</v>
      </c>
      <c r="D85" t="s">
        <v>474</v>
      </c>
      <c r="G85" s="11" t="s">
        <v>1289</v>
      </c>
      <c r="H85" s="15" t="s">
        <v>1288</v>
      </c>
      <c r="I85" t="s">
        <v>475</v>
      </c>
      <c r="J85" t="s">
        <v>50</v>
      </c>
      <c r="K85" t="s">
        <v>11</v>
      </c>
      <c r="L85" t="s">
        <v>473</v>
      </c>
      <c r="M85" t="s">
        <v>1458</v>
      </c>
      <c r="N85">
        <v>480</v>
      </c>
      <c r="O85">
        <f t="shared" si="4"/>
        <v>48</v>
      </c>
      <c r="Q85">
        <v>20</v>
      </c>
      <c r="R85">
        <f t="shared" si="5"/>
        <v>480</v>
      </c>
      <c r="S85" t="s">
        <v>13</v>
      </c>
      <c r="T85" t="s">
        <v>13</v>
      </c>
    </row>
    <row r="86" spans="1:22">
      <c r="A86" s="18" t="s">
        <v>1400</v>
      </c>
      <c r="B86" s="18">
        <v>1</v>
      </c>
      <c r="C86" t="s">
        <v>471</v>
      </c>
      <c r="D86" t="s">
        <v>476</v>
      </c>
      <c r="G86" s="11" t="s">
        <v>1289</v>
      </c>
      <c r="H86" s="15" t="s">
        <v>1288</v>
      </c>
      <c r="I86" t="s">
        <v>477</v>
      </c>
      <c r="J86" t="s">
        <v>478</v>
      </c>
      <c r="K86" t="s">
        <v>11</v>
      </c>
      <c r="L86" t="s">
        <v>479</v>
      </c>
      <c r="M86" t="s">
        <v>1458</v>
      </c>
      <c r="N86">
        <v>730</v>
      </c>
      <c r="O86">
        <f t="shared" si="4"/>
        <v>73</v>
      </c>
      <c r="Q86">
        <v>30.4</v>
      </c>
      <c r="R86">
        <f t="shared" si="5"/>
        <v>729.59999999999991</v>
      </c>
      <c r="S86" t="s">
        <v>13</v>
      </c>
      <c r="T86" t="s">
        <v>13</v>
      </c>
    </row>
    <row r="87" spans="1:22">
      <c r="B87">
        <v>1</v>
      </c>
      <c r="C87" t="s">
        <v>937</v>
      </c>
      <c r="D87" t="s">
        <v>938</v>
      </c>
      <c r="E87" s="8" t="s">
        <v>1268</v>
      </c>
      <c r="F87" s="8" t="s">
        <v>1267</v>
      </c>
      <c r="I87" t="s">
        <v>440</v>
      </c>
      <c r="J87" t="s">
        <v>63</v>
      </c>
      <c r="K87" t="s">
        <v>11</v>
      </c>
      <c r="L87" t="s">
        <v>1453</v>
      </c>
      <c r="M87" t="s">
        <v>1459</v>
      </c>
      <c r="N87">
        <v>180</v>
      </c>
      <c r="O87">
        <f t="shared" si="4"/>
        <v>18</v>
      </c>
      <c r="Q87">
        <v>7.5</v>
      </c>
      <c r="R87">
        <f t="shared" si="5"/>
        <v>180</v>
      </c>
    </row>
    <row r="88" spans="1:22">
      <c r="A88" s="18" t="s">
        <v>1400</v>
      </c>
      <c r="B88" s="18">
        <v>1</v>
      </c>
      <c r="C88" t="s">
        <v>194</v>
      </c>
      <c r="D88" t="s">
        <v>526</v>
      </c>
      <c r="F88" s="8" t="s">
        <v>1374</v>
      </c>
      <c r="H88" s="6" t="s">
        <v>1382</v>
      </c>
      <c r="I88" t="s">
        <v>510</v>
      </c>
      <c r="J88" t="s">
        <v>96</v>
      </c>
      <c r="K88" t="s">
        <v>11</v>
      </c>
      <c r="L88" t="s">
        <v>1433</v>
      </c>
      <c r="M88" t="s">
        <v>1458</v>
      </c>
      <c r="N88">
        <v>100</v>
      </c>
      <c r="O88">
        <f t="shared" si="4"/>
        <v>10</v>
      </c>
      <c r="Q88">
        <v>16</v>
      </c>
      <c r="R88">
        <f t="shared" si="5"/>
        <v>384</v>
      </c>
      <c r="S88" t="s">
        <v>13</v>
      </c>
      <c r="T88" t="s">
        <v>13</v>
      </c>
    </row>
    <row r="89" spans="1:22">
      <c r="A89" s="18" t="s">
        <v>1400</v>
      </c>
      <c r="B89" s="18">
        <v>1</v>
      </c>
      <c r="C89" t="s">
        <v>471</v>
      </c>
      <c r="D89" t="s">
        <v>582</v>
      </c>
      <c r="G89" s="11" t="s">
        <v>1289</v>
      </c>
      <c r="H89" s="15" t="s">
        <v>1288</v>
      </c>
      <c r="I89" t="s">
        <v>583</v>
      </c>
      <c r="J89" t="s">
        <v>478</v>
      </c>
      <c r="K89" t="s">
        <v>11</v>
      </c>
      <c r="L89" t="s">
        <v>1424</v>
      </c>
      <c r="M89" t="s">
        <v>1459</v>
      </c>
      <c r="N89">
        <v>960</v>
      </c>
      <c r="O89">
        <f t="shared" si="4"/>
        <v>96</v>
      </c>
      <c r="Q89">
        <v>40</v>
      </c>
      <c r="R89">
        <f t="shared" si="5"/>
        <v>960</v>
      </c>
      <c r="S89" t="s">
        <v>13</v>
      </c>
      <c r="T89" t="s">
        <v>13</v>
      </c>
      <c r="V89" t="s">
        <v>584</v>
      </c>
    </row>
    <row r="90" spans="1:22">
      <c r="A90" t="s">
        <v>1400</v>
      </c>
      <c r="B90">
        <v>1</v>
      </c>
      <c r="C90" t="s">
        <v>563</v>
      </c>
      <c r="D90" t="s">
        <v>564</v>
      </c>
      <c r="F90" s="8" t="s">
        <v>1011</v>
      </c>
      <c r="G90" s="10"/>
      <c r="H90" s="10"/>
      <c r="I90" t="s">
        <v>565</v>
      </c>
      <c r="J90" t="s">
        <v>140</v>
      </c>
      <c r="K90" t="s">
        <v>11</v>
      </c>
      <c r="L90" t="s">
        <v>682</v>
      </c>
      <c r="M90" t="s">
        <v>1459</v>
      </c>
      <c r="N90">
        <v>1320</v>
      </c>
      <c r="O90">
        <f t="shared" si="4"/>
        <v>132</v>
      </c>
      <c r="Q90">
        <v>55</v>
      </c>
      <c r="R90">
        <f t="shared" si="5"/>
        <v>1320</v>
      </c>
      <c r="S90" t="s">
        <v>14</v>
      </c>
      <c r="T90" t="s">
        <v>14</v>
      </c>
      <c r="V90" t="s">
        <v>566</v>
      </c>
    </row>
    <row r="91" spans="1:22">
      <c r="A91" s="18" t="s">
        <v>1400</v>
      </c>
      <c r="B91" s="18">
        <v>1</v>
      </c>
      <c r="C91" t="s">
        <v>585</v>
      </c>
      <c r="D91" t="s">
        <v>586</v>
      </c>
      <c r="F91" s="8" t="s">
        <v>1233</v>
      </c>
      <c r="G91" s="8" t="s">
        <v>1235</v>
      </c>
      <c r="H91" s="8" t="s">
        <v>1234</v>
      </c>
      <c r="I91" t="s">
        <v>587</v>
      </c>
      <c r="J91" t="s">
        <v>96</v>
      </c>
      <c r="K91" t="s">
        <v>55</v>
      </c>
      <c r="L91" t="s">
        <v>1423</v>
      </c>
      <c r="M91" t="s">
        <v>1459</v>
      </c>
      <c r="N91">
        <v>552</v>
      </c>
      <c r="O91">
        <f t="shared" si="4"/>
        <v>55.2</v>
      </c>
      <c r="Q91">
        <v>23</v>
      </c>
      <c r="R91">
        <f t="shared" si="5"/>
        <v>552</v>
      </c>
      <c r="S91" t="s">
        <v>14</v>
      </c>
      <c r="T91" t="s">
        <v>14</v>
      </c>
    </row>
    <row r="92" spans="1:22">
      <c r="B92">
        <v>1</v>
      </c>
      <c r="C92" t="s">
        <v>588</v>
      </c>
      <c r="D92" t="s">
        <v>589</v>
      </c>
      <c r="E92" s="8" t="s">
        <v>1242</v>
      </c>
      <c r="F92" s="8" t="s">
        <v>1243</v>
      </c>
      <c r="I92" t="s">
        <v>590</v>
      </c>
      <c r="J92" t="s">
        <v>96</v>
      </c>
      <c r="K92" t="s">
        <v>11</v>
      </c>
      <c r="L92" t="s">
        <v>1423</v>
      </c>
      <c r="M92" t="s">
        <v>1459</v>
      </c>
      <c r="N92">
        <v>480</v>
      </c>
      <c r="O92">
        <f t="shared" si="4"/>
        <v>48</v>
      </c>
      <c r="Q92">
        <v>20</v>
      </c>
      <c r="R92">
        <f t="shared" si="5"/>
        <v>480</v>
      </c>
      <c r="S92" t="s">
        <v>13</v>
      </c>
      <c r="T92" t="s">
        <v>13</v>
      </c>
      <c r="V92" t="s">
        <v>591</v>
      </c>
    </row>
    <row r="93" spans="1:22">
      <c r="A93" s="18" t="s">
        <v>1400</v>
      </c>
      <c r="B93" s="18">
        <v>1</v>
      </c>
      <c r="C93" t="s">
        <v>887</v>
      </c>
      <c r="D93" t="s">
        <v>886</v>
      </c>
      <c r="F93" s="8" t="s">
        <v>1266</v>
      </c>
      <c r="I93" t="s">
        <v>885</v>
      </c>
      <c r="J93" t="s">
        <v>39</v>
      </c>
      <c r="K93" t="s">
        <v>11</v>
      </c>
      <c r="L93" t="s">
        <v>682</v>
      </c>
      <c r="M93" t="s">
        <v>1459</v>
      </c>
      <c r="N93">
        <v>204</v>
      </c>
      <c r="O93">
        <f t="shared" si="4"/>
        <v>20.400000000000002</v>
      </c>
      <c r="Q93">
        <v>8.5</v>
      </c>
      <c r="R93">
        <f t="shared" si="5"/>
        <v>204</v>
      </c>
    </row>
    <row r="94" spans="1:22">
      <c r="A94" t="s">
        <v>1400</v>
      </c>
      <c r="B94">
        <v>1</v>
      </c>
      <c r="C94" t="s">
        <v>493</v>
      </c>
      <c r="D94" t="s">
        <v>494</v>
      </c>
      <c r="E94" s="8" t="s">
        <v>1282</v>
      </c>
      <c r="F94" s="8" t="s">
        <v>1280</v>
      </c>
      <c r="H94" s="8" t="s">
        <v>1281</v>
      </c>
      <c r="I94" t="s">
        <v>495</v>
      </c>
      <c r="J94" t="s">
        <v>96</v>
      </c>
      <c r="K94" t="s">
        <v>55</v>
      </c>
      <c r="L94" t="s">
        <v>682</v>
      </c>
      <c r="M94" t="s">
        <v>1459</v>
      </c>
      <c r="N94">
        <v>816</v>
      </c>
      <c r="O94">
        <f t="shared" si="4"/>
        <v>81.600000000000009</v>
      </c>
      <c r="Q94">
        <v>34</v>
      </c>
      <c r="R94">
        <f t="shared" si="5"/>
        <v>816</v>
      </c>
      <c r="S94" t="s">
        <v>13</v>
      </c>
      <c r="T94" t="s">
        <v>14</v>
      </c>
      <c r="V94" t="s">
        <v>496</v>
      </c>
    </row>
    <row r="95" spans="1:22">
      <c r="A95" s="18" t="s">
        <v>1400</v>
      </c>
      <c r="B95" s="18">
        <v>1</v>
      </c>
      <c r="C95" t="s">
        <v>194</v>
      </c>
      <c r="D95" t="s">
        <v>592</v>
      </c>
      <c r="F95" s="8" t="s">
        <v>1375</v>
      </c>
      <c r="G95" s="8" t="s">
        <v>1383</v>
      </c>
      <c r="I95" t="s">
        <v>593</v>
      </c>
      <c r="J95" t="s">
        <v>96</v>
      </c>
      <c r="K95" t="s">
        <v>11</v>
      </c>
      <c r="L95" t="s">
        <v>1423</v>
      </c>
      <c r="M95" t="s">
        <v>1459</v>
      </c>
      <c r="N95">
        <v>432</v>
      </c>
      <c r="O95">
        <f t="shared" si="4"/>
        <v>43.2</v>
      </c>
      <c r="Q95">
        <v>18</v>
      </c>
      <c r="R95">
        <f t="shared" si="5"/>
        <v>432</v>
      </c>
      <c r="S95" t="s">
        <v>13</v>
      </c>
      <c r="T95" t="s">
        <v>13</v>
      </c>
    </row>
    <row r="96" spans="1:22">
      <c r="A96" t="s">
        <v>1400</v>
      </c>
      <c r="B96">
        <v>1</v>
      </c>
      <c r="C96" t="s">
        <v>533</v>
      </c>
      <c r="D96" t="s">
        <v>681</v>
      </c>
      <c r="E96" s="8" t="s">
        <v>853</v>
      </c>
      <c r="F96" s="8" t="s">
        <v>854</v>
      </c>
      <c r="I96" t="s">
        <v>954</v>
      </c>
      <c r="J96" t="s">
        <v>278</v>
      </c>
      <c r="K96" t="s">
        <v>11</v>
      </c>
      <c r="L96" t="s">
        <v>682</v>
      </c>
      <c r="M96" t="s">
        <v>1459</v>
      </c>
      <c r="N96">
        <v>1440</v>
      </c>
      <c r="O96">
        <f t="shared" si="4"/>
        <v>144</v>
      </c>
      <c r="Q96">
        <v>60</v>
      </c>
      <c r="R96">
        <f t="shared" si="5"/>
        <v>1440</v>
      </c>
      <c r="S96" t="s">
        <v>13</v>
      </c>
      <c r="T96" t="s">
        <v>13</v>
      </c>
      <c r="V96" t="s">
        <v>683</v>
      </c>
    </row>
    <row r="97" spans="1:28">
      <c r="A97" t="s">
        <v>1400</v>
      </c>
      <c r="B97">
        <v>1</v>
      </c>
      <c r="C97" t="s">
        <v>533</v>
      </c>
      <c r="D97" t="s">
        <v>684</v>
      </c>
      <c r="E97" s="8" t="s">
        <v>861</v>
      </c>
      <c r="F97" s="8" t="s">
        <v>862</v>
      </c>
      <c r="I97" t="s">
        <v>685</v>
      </c>
      <c r="J97" t="s">
        <v>45</v>
      </c>
      <c r="K97" t="s">
        <v>11</v>
      </c>
      <c r="L97" t="s">
        <v>682</v>
      </c>
      <c r="M97" t="s">
        <v>1459</v>
      </c>
      <c r="N97">
        <v>720</v>
      </c>
      <c r="O97">
        <f t="shared" si="4"/>
        <v>72</v>
      </c>
      <c r="Q97">
        <v>30</v>
      </c>
      <c r="R97">
        <f t="shared" si="5"/>
        <v>720</v>
      </c>
      <c r="S97" t="s">
        <v>13</v>
      </c>
      <c r="T97" t="s">
        <v>13</v>
      </c>
      <c r="U97" t="s">
        <v>864</v>
      </c>
      <c r="V97" t="s">
        <v>863</v>
      </c>
    </row>
    <row r="98" spans="1:28">
      <c r="A98" t="s">
        <v>1400</v>
      </c>
      <c r="B98">
        <v>1</v>
      </c>
      <c r="C98" t="s">
        <v>563</v>
      </c>
      <c r="D98" t="s">
        <v>594</v>
      </c>
      <c r="F98" s="8" t="s">
        <v>1011</v>
      </c>
      <c r="G98" s="10"/>
      <c r="H98" s="10"/>
      <c r="I98" t="s">
        <v>961</v>
      </c>
      <c r="J98" t="s">
        <v>140</v>
      </c>
      <c r="K98" t="s">
        <v>11</v>
      </c>
      <c r="L98" t="s">
        <v>1423</v>
      </c>
      <c r="M98" t="s">
        <v>1459</v>
      </c>
      <c r="N98">
        <v>1620</v>
      </c>
      <c r="O98">
        <f t="shared" si="4"/>
        <v>162</v>
      </c>
      <c r="Q98">
        <v>67.5</v>
      </c>
      <c r="R98">
        <f t="shared" si="5"/>
        <v>1620</v>
      </c>
      <c r="S98" t="s">
        <v>14</v>
      </c>
      <c r="T98" t="s">
        <v>14</v>
      </c>
      <c r="V98" t="s">
        <v>1010</v>
      </c>
      <c r="W98" s="2"/>
      <c r="X98" s="2"/>
      <c r="Y98" s="2"/>
      <c r="Z98" s="2"/>
      <c r="AA98" s="2"/>
      <c r="AB98" s="2"/>
    </row>
    <row r="99" spans="1:28">
      <c r="A99" t="s">
        <v>1397</v>
      </c>
      <c r="B99">
        <v>1</v>
      </c>
      <c r="C99" t="s">
        <v>172</v>
      </c>
      <c r="D99" t="s">
        <v>597</v>
      </c>
      <c r="E99" s="8" t="s">
        <v>1029</v>
      </c>
      <c r="F99" s="8" t="s">
        <v>1030</v>
      </c>
      <c r="I99" t="s">
        <v>598</v>
      </c>
      <c r="J99" t="s">
        <v>39</v>
      </c>
      <c r="K99" t="s">
        <v>11</v>
      </c>
      <c r="L99" t="s">
        <v>1421</v>
      </c>
      <c r="M99" t="s">
        <v>1459</v>
      </c>
      <c r="N99">
        <v>1200</v>
      </c>
      <c r="O99">
        <f t="shared" si="4"/>
        <v>120</v>
      </c>
      <c r="Q99">
        <v>50</v>
      </c>
      <c r="R99">
        <f t="shared" si="5"/>
        <v>1200</v>
      </c>
      <c r="S99" t="s">
        <v>13</v>
      </c>
      <c r="T99" t="s">
        <v>13</v>
      </c>
    </row>
    <row r="100" spans="1:28">
      <c r="B100">
        <v>1</v>
      </c>
      <c r="C100" t="s">
        <v>686</v>
      </c>
      <c r="D100" t="s">
        <v>687</v>
      </c>
      <c r="E100" s="8" t="s">
        <v>1072</v>
      </c>
      <c r="F100" s="8" t="s">
        <v>1073</v>
      </c>
      <c r="I100" t="s">
        <v>336</v>
      </c>
      <c r="J100" t="s">
        <v>278</v>
      </c>
      <c r="K100" t="s">
        <v>11</v>
      </c>
      <c r="L100" t="s">
        <v>1431</v>
      </c>
      <c r="M100" t="s">
        <v>1459</v>
      </c>
      <c r="N100">
        <v>1344</v>
      </c>
      <c r="O100">
        <f t="shared" si="4"/>
        <v>134.4</v>
      </c>
      <c r="Q100">
        <v>56</v>
      </c>
      <c r="R100">
        <f t="shared" si="5"/>
        <v>1344</v>
      </c>
      <c r="S100" t="s">
        <v>14</v>
      </c>
      <c r="T100" t="s">
        <v>13</v>
      </c>
    </row>
    <row r="102" spans="1:28">
      <c r="M102" t="s">
        <v>1573</v>
      </c>
      <c r="N102">
        <f>SUM(N2:N100)</f>
        <v>134212.6</v>
      </c>
      <c r="O102">
        <f>SUM(O2:O100)</f>
        <v>13421.260000000002</v>
      </c>
      <c r="P102">
        <f t="shared" ref="P102:R102" si="6">SUM(P2:P100)</f>
        <v>0</v>
      </c>
      <c r="Q102">
        <f t="shared" si="6"/>
        <v>3481.7999999999997</v>
      </c>
      <c r="R102">
        <f t="shared" si="6"/>
        <v>83563.199999999997</v>
      </c>
      <c r="T102" t="s">
        <v>1488</v>
      </c>
    </row>
    <row r="105" spans="1:28">
      <c r="A105" s="18" t="s">
        <v>1400</v>
      </c>
      <c r="B105" s="18">
        <v>1</v>
      </c>
      <c r="D105" t="s">
        <v>81</v>
      </c>
      <c r="F105" s="8" t="s">
        <v>1064</v>
      </c>
      <c r="G105" s="8" t="s">
        <v>1063</v>
      </c>
      <c r="I105" t="s">
        <v>82</v>
      </c>
      <c r="J105" t="s">
        <v>50</v>
      </c>
      <c r="K105" t="s">
        <v>11</v>
      </c>
      <c r="L105" t="s">
        <v>1444</v>
      </c>
      <c r="M105" t="s">
        <v>1456</v>
      </c>
      <c r="N105">
        <f>R105</f>
        <v>0</v>
      </c>
      <c r="R105">
        <f t="shared" ref="R105:R127" si="7">SUM(Q105*24)</f>
        <v>0</v>
      </c>
      <c r="S105" t="s">
        <v>13</v>
      </c>
      <c r="T105" t="s">
        <v>13</v>
      </c>
      <c r="AA105" t="s">
        <v>1055</v>
      </c>
    </row>
    <row r="106" spans="1:28" ht="15" customHeight="1">
      <c r="B106">
        <v>1</v>
      </c>
      <c r="C106" t="s">
        <v>20</v>
      </c>
      <c r="D106" t="s">
        <v>21</v>
      </c>
      <c r="G106" s="8" t="s">
        <v>1138</v>
      </c>
      <c r="H106" s="8" t="s">
        <v>964</v>
      </c>
      <c r="I106" t="s">
        <v>22</v>
      </c>
      <c r="J106" t="s">
        <v>10</v>
      </c>
      <c r="K106" t="s">
        <v>11</v>
      </c>
      <c r="L106" t="s">
        <v>1429</v>
      </c>
      <c r="M106" t="s">
        <v>1456</v>
      </c>
      <c r="N106">
        <f t="shared" ref="N106:N109" si="8">R106</f>
        <v>300</v>
      </c>
      <c r="Q106">
        <v>12.5</v>
      </c>
      <c r="R106">
        <f t="shared" si="7"/>
        <v>300</v>
      </c>
      <c r="S106" t="s">
        <v>13</v>
      </c>
      <c r="T106" t="s">
        <v>13</v>
      </c>
      <c r="V106" t="s">
        <v>23</v>
      </c>
    </row>
    <row r="107" spans="1:28">
      <c r="B107">
        <v>1</v>
      </c>
      <c r="C107" t="s">
        <v>16</v>
      </c>
      <c r="D107" t="s">
        <v>17</v>
      </c>
      <c r="E107" s="8" t="s">
        <v>988</v>
      </c>
      <c r="F107" s="8" t="s">
        <v>989</v>
      </c>
      <c r="I107" t="s">
        <v>18</v>
      </c>
      <c r="J107" t="s">
        <v>10</v>
      </c>
      <c r="K107" t="s">
        <v>11</v>
      </c>
      <c r="L107" t="s">
        <v>1437</v>
      </c>
      <c r="M107" t="s">
        <v>1456</v>
      </c>
      <c r="N107">
        <f t="shared" si="8"/>
        <v>163.19999999999999</v>
      </c>
      <c r="Q107">
        <v>6.8</v>
      </c>
      <c r="R107">
        <f t="shared" si="7"/>
        <v>163.19999999999999</v>
      </c>
      <c r="S107" t="s">
        <v>13</v>
      </c>
      <c r="T107" t="s">
        <v>13</v>
      </c>
      <c r="V107" t="s">
        <v>19</v>
      </c>
    </row>
    <row r="108" spans="1:28" ht="16">
      <c r="A108" s="18" t="s">
        <v>1400</v>
      </c>
      <c r="B108" s="18">
        <v>1</v>
      </c>
      <c r="C108" t="s">
        <v>7</v>
      </c>
      <c r="D108" t="s">
        <v>8</v>
      </c>
      <c r="F108" s="8" t="s">
        <v>1253</v>
      </c>
      <c r="G108" s="12" t="s">
        <v>1388</v>
      </c>
      <c r="H108" s="16" t="s">
        <v>1403</v>
      </c>
      <c r="I108" t="s">
        <v>9</v>
      </c>
      <c r="J108" t="s">
        <v>10</v>
      </c>
      <c r="K108" t="s">
        <v>11</v>
      </c>
      <c r="L108" t="s">
        <v>12</v>
      </c>
      <c r="M108" t="s">
        <v>1456</v>
      </c>
      <c r="N108">
        <f t="shared" si="8"/>
        <v>1128</v>
      </c>
      <c r="Q108">
        <v>47</v>
      </c>
      <c r="R108">
        <f t="shared" si="7"/>
        <v>1128</v>
      </c>
      <c r="S108" t="s">
        <v>13</v>
      </c>
      <c r="T108" t="s">
        <v>14</v>
      </c>
      <c r="V108" t="s">
        <v>15</v>
      </c>
    </row>
    <row r="109" spans="1:28">
      <c r="A109" s="18" t="s">
        <v>1400</v>
      </c>
      <c r="B109" s="18">
        <v>1</v>
      </c>
      <c r="D109" t="s">
        <v>487</v>
      </c>
      <c r="F109" s="8" t="s">
        <v>1061</v>
      </c>
      <c r="I109" t="s">
        <v>488</v>
      </c>
      <c r="J109" t="s">
        <v>10</v>
      </c>
      <c r="K109" t="s">
        <v>55</v>
      </c>
      <c r="L109" t="s">
        <v>1440</v>
      </c>
      <c r="M109" t="s">
        <v>1457</v>
      </c>
      <c r="N109">
        <f t="shared" si="8"/>
        <v>0</v>
      </c>
      <c r="R109">
        <f t="shared" si="7"/>
        <v>0</v>
      </c>
      <c r="S109" t="s">
        <v>13</v>
      </c>
      <c r="T109" t="s">
        <v>14</v>
      </c>
      <c r="V109" t="s">
        <v>489</v>
      </c>
    </row>
    <row r="110" spans="1:28" ht="14" customHeight="1">
      <c r="A110" s="18" t="s">
        <v>1401</v>
      </c>
      <c r="B110" s="18">
        <v>1</v>
      </c>
      <c r="C110" t="s">
        <v>27</v>
      </c>
      <c r="D110" t="s">
        <v>28</v>
      </c>
      <c r="F110" s="8" t="s">
        <v>1256</v>
      </c>
      <c r="H110" s="16" t="s">
        <v>1351</v>
      </c>
      <c r="I110" t="s">
        <v>29</v>
      </c>
      <c r="J110" t="s">
        <v>30</v>
      </c>
      <c r="K110" t="s">
        <v>11</v>
      </c>
      <c r="L110" t="s">
        <v>1440</v>
      </c>
      <c r="M110" t="s">
        <v>1457</v>
      </c>
      <c r="N110">
        <v>2000</v>
      </c>
      <c r="Q110">
        <v>46.1</v>
      </c>
      <c r="R110">
        <f t="shared" si="7"/>
        <v>1106.4000000000001</v>
      </c>
      <c r="S110" t="s">
        <v>14</v>
      </c>
      <c r="T110" t="s">
        <v>14</v>
      </c>
      <c r="V110" t="s">
        <v>31</v>
      </c>
    </row>
    <row r="111" spans="1:28">
      <c r="A111" t="s">
        <v>1401</v>
      </c>
      <c r="B111">
        <v>1</v>
      </c>
      <c r="C111" t="s">
        <v>916</v>
      </c>
      <c r="D111" t="s">
        <v>915</v>
      </c>
      <c r="E111" s="8" t="s">
        <v>1265</v>
      </c>
      <c r="F111" s="8" t="s">
        <v>1264</v>
      </c>
      <c r="I111" t="s">
        <v>915</v>
      </c>
      <c r="J111" t="s">
        <v>519</v>
      </c>
      <c r="K111" t="s">
        <v>11</v>
      </c>
      <c r="L111" t="s">
        <v>1440</v>
      </c>
      <c r="M111" t="s">
        <v>1457</v>
      </c>
      <c r="N111">
        <f>R111</f>
        <v>48</v>
      </c>
      <c r="Q111">
        <v>2</v>
      </c>
      <c r="R111">
        <f t="shared" si="7"/>
        <v>48</v>
      </c>
    </row>
    <row r="112" spans="1:28">
      <c r="A112" t="s">
        <v>1401</v>
      </c>
      <c r="B112">
        <v>1</v>
      </c>
      <c r="C112" t="s">
        <v>904</v>
      </c>
      <c r="D112" t="s">
        <v>905</v>
      </c>
      <c r="F112" s="8" t="s">
        <v>1186</v>
      </c>
      <c r="I112" t="s">
        <v>903</v>
      </c>
      <c r="J112" t="s">
        <v>30</v>
      </c>
      <c r="K112" t="s">
        <v>11</v>
      </c>
      <c r="L112" t="s">
        <v>1440</v>
      </c>
      <c r="M112" t="s">
        <v>1457</v>
      </c>
      <c r="N112">
        <f t="shared" ref="N112:N181" si="9">R112</f>
        <v>696</v>
      </c>
      <c r="Q112">
        <v>29</v>
      </c>
      <c r="R112">
        <f t="shared" si="7"/>
        <v>696</v>
      </c>
    </row>
    <row r="113" spans="1:22">
      <c r="A113" s="18" t="s">
        <v>1401</v>
      </c>
      <c r="B113" s="18">
        <v>1</v>
      </c>
      <c r="C113" t="s">
        <v>32</v>
      </c>
      <c r="D113" t="s">
        <v>33</v>
      </c>
      <c r="E113" s="8" t="s">
        <v>1167</v>
      </c>
      <c r="F113" s="8" t="s">
        <v>1166</v>
      </c>
      <c r="G113" s="8" t="s">
        <v>1287</v>
      </c>
      <c r="H113" s="15" t="s">
        <v>1286</v>
      </c>
      <c r="I113" t="s">
        <v>34</v>
      </c>
      <c r="J113" t="s">
        <v>35</v>
      </c>
      <c r="K113" t="s">
        <v>11</v>
      </c>
      <c r="L113" t="s">
        <v>1440</v>
      </c>
      <c r="M113" t="s">
        <v>1457</v>
      </c>
      <c r="N113">
        <f t="shared" si="9"/>
        <v>564</v>
      </c>
      <c r="Q113">
        <v>23.5</v>
      </c>
      <c r="R113">
        <f t="shared" si="7"/>
        <v>564</v>
      </c>
      <c r="S113" t="s">
        <v>13</v>
      </c>
      <c r="T113" t="s">
        <v>14</v>
      </c>
      <c r="V113" t="s">
        <v>36</v>
      </c>
    </row>
    <row r="114" spans="1:22">
      <c r="A114" t="s">
        <v>1401</v>
      </c>
      <c r="B114">
        <v>1</v>
      </c>
      <c r="D114" t="s">
        <v>37</v>
      </c>
      <c r="E114" s="8" t="s">
        <v>1050</v>
      </c>
      <c r="F114" s="8" t="s">
        <v>1051</v>
      </c>
      <c r="G114" s="10" t="s">
        <v>1142</v>
      </c>
      <c r="H114" s="10" t="s">
        <v>1052</v>
      </c>
      <c r="I114" t="s">
        <v>38</v>
      </c>
      <c r="J114" t="s">
        <v>39</v>
      </c>
      <c r="K114" t="s">
        <v>11</v>
      </c>
      <c r="L114" t="s">
        <v>1440</v>
      </c>
      <c r="M114" t="s">
        <v>1457</v>
      </c>
      <c r="N114">
        <f t="shared" si="9"/>
        <v>1200</v>
      </c>
      <c r="Q114">
        <v>50</v>
      </c>
      <c r="R114">
        <f t="shared" si="7"/>
        <v>1200</v>
      </c>
      <c r="S114" t="s">
        <v>13</v>
      </c>
      <c r="T114" t="s">
        <v>14</v>
      </c>
    </row>
    <row r="115" spans="1:22" ht="14" customHeight="1">
      <c r="A115" t="s">
        <v>1401</v>
      </c>
      <c r="B115">
        <v>1</v>
      </c>
      <c r="C115" t="s">
        <v>895</v>
      </c>
      <c r="D115" t="s">
        <v>895</v>
      </c>
      <c r="E115" s="8" t="s">
        <v>1050</v>
      </c>
      <c r="F115" s="8" t="s">
        <v>1051</v>
      </c>
      <c r="G115" s="8" t="s">
        <v>1142</v>
      </c>
      <c r="H115" s="10" t="s">
        <v>1052</v>
      </c>
      <c r="I115" t="s">
        <v>894</v>
      </c>
      <c r="J115" t="s">
        <v>39</v>
      </c>
      <c r="K115" t="s">
        <v>11</v>
      </c>
      <c r="L115" t="s">
        <v>1440</v>
      </c>
      <c r="M115" t="s">
        <v>1457</v>
      </c>
      <c r="N115">
        <f t="shared" si="9"/>
        <v>480</v>
      </c>
      <c r="Q115">
        <v>20</v>
      </c>
      <c r="R115">
        <f t="shared" si="7"/>
        <v>480</v>
      </c>
    </row>
    <row r="116" spans="1:22">
      <c r="A116" t="s">
        <v>1401</v>
      </c>
      <c r="B116">
        <v>1</v>
      </c>
      <c r="C116" t="s">
        <v>40</v>
      </c>
      <c r="D116" t="s">
        <v>41</v>
      </c>
      <c r="F116" s="12" t="s">
        <v>1241</v>
      </c>
      <c r="I116" t="s">
        <v>42</v>
      </c>
      <c r="J116" t="s">
        <v>39</v>
      </c>
      <c r="K116" t="s">
        <v>11</v>
      </c>
      <c r="L116" t="s">
        <v>1441</v>
      </c>
      <c r="M116" t="s">
        <v>1457</v>
      </c>
      <c r="N116">
        <f t="shared" si="9"/>
        <v>3093.6000000000004</v>
      </c>
      <c r="Q116">
        <v>128.9</v>
      </c>
      <c r="R116">
        <f t="shared" si="7"/>
        <v>3093.6000000000004</v>
      </c>
      <c r="S116" t="s">
        <v>13</v>
      </c>
      <c r="T116" t="s">
        <v>14</v>
      </c>
    </row>
    <row r="117" spans="1:22">
      <c r="A117" s="18" t="s">
        <v>1400</v>
      </c>
      <c r="B117" s="18">
        <v>1</v>
      </c>
      <c r="C117" t="s">
        <v>51</v>
      </c>
      <c r="D117" t="s">
        <v>52</v>
      </c>
      <c r="H117" s="8" t="s">
        <v>1252</v>
      </c>
      <c r="I117" t="s">
        <v>53</v>
      </c>
      <c r="J117" t="s">
        <v>54</v>
      </c>
      <c r="K117" t="s">
        <v>55</v>
      </c>
      <c r="L117" t="s">
        <v>1438</v>
      </c>
      <c r="M117" t="s">
        <v>1457</v>
      </c>
      <c r="N117">
        <f t="shared" si="9"/>
        <v>321.60000000000002</v>
      </c>
      <c r="Q117">
        <v>13.4</v>
      </c>
      <c r="R117">
        <f t="shared" si="7"/>
        <v>321.60000000000002</v>
      </c>
      <c r="S117" t="s">
        <v>13</v>
      </c>
      <c r="T117" t="s">
        <v>13</v>
      </c>
    </row>
    <row r="118" spans="1:22">
      <c r="A118" t="s">
        <v>691</v>
      </c>
      <c r="B118">
        <v>1</v>
      </c>
      <c r="C118" t="s">
        <v>56</v>
      </c>
      <c r="D118" t="s">
        <v>57</v>
      </c>
      <c r="E118" s="8" t="s">
        <v>962</v>
      </c>
      <c r="F118" s="8" t="s">
        <v>963</v>
      </c>
      <c r="I118" t="s">
        <v>58</v>
      </c>
      <c r="J118" t="s">
        <v>59</v>
      </c>
      <c r="K118" t="s">
        <v>11</v>
      </c>
      <c r="L118" t="s">
        <v>1442</v>
      </c>
      <c r="M118" t="s">
        <v>1456</v>
      </c>
      <c r="N118">
        <f t="shared" si="9"/>
        <v>504</v>
      </c>
      <c r="Q118">
        <v>21</v>
      </c>
      <c r="R118">
        <f t="shared" si="7"/>
        <v>504</v>
      </c>
      <c r="S118" t="s">
        <v>13</v>
      </c>
      <c r="T118" t="s">
        <v>14</v>
      </c>
    </row>
    <row r="119" spans="1:22">
      <c r="A119" t="s">
        <v>1397</v>
      </c>
      <c r="B119">
        <v>1</v>
      </c>
      <c r="C119" t="s">
        <v>60</v>
      </c>
      <c r="D119" t="s">
        <v>61</v>
      </c>
      <c r="G119" s="8" t="s">
        <v>1292</v>
      </c>
      <c r="H119" s="10" t="s">
        <v>1229</v>
      </c>
      <c r="I119" t="s">
        <v>62</v>
      </c>
      <c r="J119" t="s">
        <v>63</v>
      </c>
      <c r="K119" t="s">
        <v>11</v>
      </c>
      <c r="L119" t="s">
        <v>1443</v>
      </c>
      <c r="M119" t="s">
        <v>1456</v>
      </c>
      <c r="N119">
        <f t="shared" si="9"/>
        <v>78</v>
      </c>
      <c r="Q119">
        <v>3.25</v>
      </c>
      <c r="R119">
        <f t="shared" si="7"/>
        <v>78</v>
      </c>
      <c r="S119" t="s">
        <v>13</v>
      </c>
      <c r="T119" t="s">
        <v>13</v>
      </c>
      <c r="V119" t="s">
        <v>64</v>
      </c>
    </row>
    <row r="120" spans="1:22">
      <c r="A120" s="18" t="s">
        <v>1400</v>
      </c>
      <c r="B120" s="18">
        <v>1</v>
      </c>
      <c r="C120" t="s">
        <v>450</v>
      </c>
      <c r="D120" t="s">
        <v>1473</v>
      </c>
      <c r="E120" s="8" t="s">
        <v>1131</v>
      </c>
      <c r="F120" s="8" t="s">
        <v>1130</v>
      </c>
      <c r="G120" s="8" t="s">
        <v>1128</v>
      </c>
      <c r="H120" s="8" t="s">
        <v>1129</v>
      </c>
      <c r="I120" t="s">
        <v>451</v>
      </c>
      <c r="J120" t="s">
        <v>50</v>
      </c>
      <c r="K120" t="s">
        <v>11</v>
      </c>
      <c r="L120" t="s">
        <v>1460</v>
      </c>
      <c r="M120" t="s">
        <v>1457</v>
      </c>
      <c r="N120">
        <f t="shared" si="9"/>
        <v>561.59999999999991</v>
      </c>
      <c r="O120" t="s">
        <v>1477</v>
      </c>
      <c r="P120" t="s">
        <v>1474</v>
      </c>
      <c r="Q120">
        <v>23.4</v>
      </c>
      <c r="R120">
        <f t="shared" si="7"/>
        <v>561.59999999999991</v>
      </c>
      <c r="S120" t="s">
        <v>13</v>
      </c>
      <c r="T120" t="s">
        <v>14</v>
      </c>
      <c r="V120" t="s">
        <v>452</v>
      </c>
    </row>
    <row r="121" spans="1:22">
      <c r="A121" s="18" t="s">
        <v>1400</v>
      </c>
      <c r="B121" s="18">
        <v>1</v>
      </c>
      <c r="C121" t="s">
        <v>925</v>
      </c>
      <c r="D121" t="s">
        <v>468</v>
      </c>
      <c r="F121" s="8" t="s">
        <v>1260</v>
      </c>
      <c r="I121" t="s">
        <v>469</v>
      </c>
      <c r="J121" t="s">
        <v>50</v>
      </c>
      <c r="K121" t="s">
        <v>11</v>
      </c>
      <c r="L121" t="s">
        <v>1448</v>
      </c>
      <c r="M121" t="s">
        <v>1457</v>
      </c>
      <c r="N121">
        <f t="shared" si="9"/>
        <v>1200</v>
      </c>
      <c r="Q121">
        <v>50</v>
      </c>
      <c r="R121">
        <f t="shared" si="7"/>
        <v>1200</v>
      </c>
      <c r="S121" t="s">
        <v>13</v>
      </c>
      <c r="T121" t="s">
        <v>13</v>
      </c>
      <c r="V121" t="s">
        <v>470</v>
      </c>
    </row>
    <row r="122" spans="1:22">
      <c r="B122">
        <v>1</v>
      </c>
      <c r="C122" t="s">
        <v>480</v>
      </c>
      <c r="D122" t="s">
        <v>481</v>
      </c>
      <c r="E122" s="8" t="s">
        <v>1232</v>
      </c>
      <c r="F122" s="13" t="s">
        <v>1231</v>
      </c>
      <c r="H122" s="10" t="s">
        <v>1230</v>
      </c>
      <c r="I122" t="s">
        <v>482</v>
      </c>
      <c r="J122" t="s">
        <v>10</v>
      </c>
      <c r="K122" t="s">
        <v>11</v>
      </c>
      <c r="L122" t="s">
        <v>1449</v>
      </c>
      <c r="M122" t="s">
        <v>1457</v>
      </c>
      <c r="N122">
        <f t="shared" si="9"/>
        <v>636</v>
      </c>
      <c r="Q122">
        <v>26.5</v>
      </c>
      <c r="R122">
        <f t="shared" si="7"/>
        <v>636</v>
      </c>
      <c r="S122" t="s">
        <v>13</v>
      </c>
      <c r="T122" t="s">
        <v>13</v>
      </c>
      <c r="V122" t="s">
        <v>483</v>
      </c>
    </row>
    <row r="123" spans="1:22">
      <c r="A123" t="s">
        <v>1400</v>
      </c>
      <c r="B123">
        <v>1</v>
      </c>
      <c r="C123" t="s">
        <v>490</v>
      </c>
      <c r="D123" t="s">
        <v>491</v>
      </c>
      <c r="E123" s="8" t="s">
        <v>1092</v>
      </c>
      <c r="F123" s="8" t="s">
        <v>1093</v>
      </c>
      <c r="H123" s="10" t="s">
        <v>1094</v>
      </c>
      <c r="I123" t="s">
        <v>38</v>
      </c>
      <c r="J123" t="s">
        <v>39</v>
      </c>
      <c r="K123" t="s">
        <v>68</v>
      </c>
      <c r="L123" t="s">
        <v>1450</v>
      </c>
      <c r="M123" t="s">
        <v>1457</v>
      </c>
      <c r="N123">
        <f t="shared" si="9"/>
        <v>600</v>
      </c>
      <c r="Q123">
        <v>25</v>
      </c>
      <c r="R123">
        <f t="shared" si="7"/>
        <v>600</v>
      </c>
      <c r="S123" t="s">
        <v>13</v>
      </c>
      <c r="T123" t="s">
        <v>14</v>
      </c>
      <c r="V123" t="s">
        <v>492</v>
      </c>
    </row>
    <row r="124" spans="1:22">
      <c r="A124" t="s">
        <v>1400</v>
      </c>
      <c r="B124">
        <v>1</v>
      </c>
      <c r="C124" t="s">
        <v>24</v>
      </c>
      <c r="D124" t="s">
        <v>25</v>
      </c>
      <c r="E124" s="8" t="s">
        <v>1102</v>
      </c>
      <c r="F124" s="8" t="s">
        <v>1103</v>
      </c>
      <c r="H124" s="6" t="s">
        <v>1395</v>
      </c>
      <c r="I124" t="s">
        <v>26</v>
      </c>
      <c r="J124" t="s">
        <v>10</v>
      </c>
      <c r="K124" t="s">
        <v>11</v>
      </c>
      <c r="L124" t="s">
        <v>1439</v>
      </c>
      <c r="M124" t="s">
        <v>1457</v>
      </c>
      <c r="N124">
        <f t="shared" si="9"/>
        <v>180</v>
      </c>
      <c r="Q124">
        <v>7.5</v>
      </c>
      <c r="R124">
        <f t="shared" si="7"/>
        <v>180</v>
      </c>
      <c r="S124" t="s">
        <v>13</v>
      </c>
      <c r="T124" t="s">
        <v>14</v>
      </c>
    </row>
    <row r="125" spans="1:22">
      <c r="A125" s="18" t="s">
        <v>1400</v>
      </c>
      <c r="B125" s="18">
        <v>1</v>
      </c>
      <c r="C125" t="s">
        <v>879</v>
      </c>
      <c r="D125" t="s">
        <v>453</v>
      </c>
      <c r="F125" s="8" t="s">
        <v>1277</v>
      </c>
      <c r="I125" t="s">
        <v>454</v>
      </c>
      <c r="J125" t="s">
        <v>10</v>
      </c>
      <c r="K125" t="s">
        <v>11</v>
      </c>
      <c r="L125" t="s">
        <v>1495</v>
      </c>
      <c r="M125" t="s">
        <v>1457</v>
      </c>
      <c r="N125">
        <f>R125</f>
        <v>1056</v>
      </c>
      <c r="Q125">
        <v>44</v>
      </c>
      <c r="R125">
        <f t="shared" si="7"/>
        <v>1056</v>
      </c>
      <c r="S125" t="s">
        <v>13</v>
      </c>
      <c r="T125" t="s">
        <v>14</v>
      </c>
      <c r="V125" t="s">
        <v>455</v>
      </c>
    </row>
    <row r="126" spans="1:22">
      <c r="A126" t="s">
        <v>1397</v>
      </c>
      <c r="B126">
        <v>1</v>
      </c>
      <c r="C126" t="s">
        <v>83</v>
      </c>
      <c r="D126" t="s">
        <v>456</v>
      </c>
      <c r="H126" s="10" t="s">
        <v>1213</v>
      </c>
      <c r="I126" t="s">
        <v>459</v>
      </c>
      <c r="J126" t="s">
        <v>10</v>
      </c>
      <c r="K126" t="s">
        <v>11</v>
      </c>
      <c r="L126" t="s">
        <v>1496</v>
      </c>
      <c r="M126" t="s">
        <v>1457</v>
      </c>
      <c r="N126">
        <f>R126</f>
        <v>1392</v>
      </c>
      <c r="Q126">
        <v>58</v>
      </c>
      <c r="R126">
        <f t="shared" si="7"/>
        <v>1392</v>
      </c>
      <c r="S126" t="s">
        <v>13</v>
      </c>
      <c r="T126" t="s">
        <v>13</v>
      </c>
      <c r="U126" t="s">
        <v>835</v>
      </c>
      <c r="V126" t="s">
        <v>457</v>
      </c>
    </row>
    <row r="127" spans="1:22">
      <c r="A127" t="s">
        <v>1397</v>
      </c>
      <c r="B127">
        <v>1</v>
      </c>
      <c r="C127" t="s">
        <v>83</v>
      </c>
      <c r="D127" t="s">
        <v>458</v>
      </c>
      <c r="H127" s="10" t="s">
        <v>1213</v>
      </c>
      <c r="I127" t="s">
        <v>834</v>
      </c>
      <c r="J127" t="s">
        <v>10</v>
      </c>
      <c r="K127" t="s">
        <v>11</v>
      </c>
      <c r="L127" t="s">
        <v>1496</v>
      </c>
      <c r="M127" t="s">
        <v>1457</v>
      </c>
      <c r="N127">
        <f>R127</f>
        <v>600</v>
      </c>
      <c r="Q127">
        <v>25</v>
      </c>
      <c r="R127">
        <f t="shared" si="7"/>
        <v>600</v>
      </c>
      <c r="S127" t="s">
        <v>13</v>
      </c>
      <c r="T127" t="s">
        <v>13</v>
      </c>
      <c r="U127" t="s">
        <v>833</v>
      </c>
      <c r="V127" t="s">
        <v>460</v>
      </c>
    </row>
    <row r="128" spans="1:22">
      <c r="H128" s="10"/>
      <c r="L128" t="s">
        <v>1562</v>
      </c>
      <c r="M128" t="s">
        <v>1497</v>
      </c>
      <c r="N128">
        <f>SUM(N105:N127)</f>
        <v>16802</v>
      </c>
    </row>
    <row r="129" spans="1:22">
      <c r="H129" s="10"/>
    </row>
    <row r="130" spans="1:22">
      <c r="H130" s="6"/>
    </row>
    <row r="131" spans="1:22">
      <c r="B131">
        <v>1</v>
      </c>
      <c r="C131" t="s">
        <v>76</v>
      </c>
      <c r="D131" t="s">
        <v>77</v>
      </c>
      <c r="I131" t="s">
        <v>78</v>
      </c>
      <c r="J131" t="s">
        <v>30</v>
      </c>
      <c r="K131" t="s">
        <v>68</v>
      </c>
      <c r="L131" t="s">
        <v>79</v>
      </c>
      <c r="M131" t="s">
        <v>1456</v>
      </c>
      <c r="N131">
        <f t="shared" si="9"/>
        <v>576</v>
      </c>
      <c r="Q131">
        <v>24</v>
      </c>
      <c r="R131">
        <f t="shared" ref="R131:R152" si="10">SUM(Q131*24)</f>
        <v>576</v>
      </c>
      <c r="S131" t="s">
        <v>13</v>
      </c>
      <c r="T131" t="s">
        <v>13</v>
      </c>
      <c r="V131" t="s">
        <v>80</v>
      </c>
    </row>
    <row r="132" spans="1:22">
      <c r="A132" t="s">
        <v>1397</v>
      </c>
      <c r="B132">
        <v>1</v>
      </c>
      <c r="C132" t="s">
        <v>83</v>
      </c>
      <c r="D132" t="s">
        <v>84</v>
      </c>
      <c r="H132" s="10" t="s">
        <v>1213</v>
      </c>
      <c r="I132" t="s">
        <v>85</v>
      </c>
      <c r="J132" t="s">
        <v>86</v>
      </c>
      <c r="K132" t="s">
        <v>11</v>
      </c>
      <c r="L132" t="s">
        <v>87</v>
      </c>
      <c r="M132" t="s">
        <v>1456</v>
      </c>
      <c r="N132">
        <f t="shared" si="9"/>
        <v>600</v>
      </c>
      <c r="Q132">
        <v>25</v>
      </c>
      <c r="R132">
        <f t="shared" si="10"/>
        <v>600</v>
      </c>
      <c r="S132" t="s">
        <v>13</v>
      </c>
      <c r="T132" t="s">
        <v>13</v>
      </c>
      <c r="U132" t="s">
        <v>840</v>
      </c>
    </row>
    <row r="133" spans="1:22">
      <c r="A133" t="s">
        <v>1400</v>
      </c>
      <c r="B133">
        <v>1</v>
      </c>
      <c r="C133" t="s">
        <v>88</v>
      </c>
      <c r="D133" t="s">
        <v>89</v>
      </c>
      <c r="F133" s="8" t="s">
        <v>1005</v>
      </c>
      <c r="I133" t="s">
        <v>90</v>
      </c>
      <c r="J133" t="s">
        <v>91</v>
      </c>
      <c r="K133" t="s">
        <v>11</v>
      </c>
      <c r="L133" t="s">
        <v>92</v>
      </c>
      <c r="M133" t="s">
        <v>1457</v>
      </c>
      <c r="N133">
        <f t="shared" si="9"/>
        <v>1428</v>
      </c>
      <c r="Q133">
        <v>59.5</v>
      </c>
      <c r="R133">
        <f t="shared" si="10"/>
        <v>1428</v>
      </c>
      <c r="S133" t="s">
        <v>13</v>
      </c>
      <c r="T133" t="s">
        <v>13</v>
      </c>
      <c r="V133" t="s">
        <v>975</v>
      </c>
    </row>
    <row r="134" spans="1:22">
      <c r="A134" t="s">
        <v>1400</v>
      </c>
      <c r="B134">
        <v>1</v>
      </c>
      <c r="C134" t="s">
        <v>649</v>
      </c>
      <c r="D134" t="s">
        <v>94</v>
      </c>
      <c r="F134" s="8" t="s">
        <v>990</v>
      </c>
      <c r="G134" s="8" t="s">
        <v>991</v>
      </c>
      <c r="I134" t="s">
        <v>95</v>
      </c>
      <c r="J134" t="s">
        <v>96</v>
      </c>
      <c r="K134" t="s">
        <v>11</v>
      </c>
      <c r="L134" t="s">
        <v>97</v>
      </c>
      <c r="M134" t="s">
        <v>1457</v>
      </c>
      <c r="N134">
        <f t="shared" si="9"/>
        <v>1056</v>
      </c>
      <c r="Q134">
        <v>44</v>
      </c>
      <c r="R134">
        <f t="shared" si="10"/>
        <v>1056</v>
      </c>
      <c r="S134" t="s">
        <v>13</v>
      </c>
      <c r="T134" t="s">
        <v>13</v>
      </c>
      <c r="V134" t="s">
        <v>98</v>
      </c>
    </row>
    <row r="135" spans="1:22" ht="14" customHeight="1">
      <c r="B135">
        <v>0</v>
      </c>
      <c r="C135" t="s">
        <v>910</v>
      </c>
      <c r="D135" t="s">
        <v>910</v>
      </c>
      <c r="F135" s="8" t="s">
        <v>1222</v>
      </c>
      <c r="I135" t="s">
        <v>908</v>
      </c>
      <c r="J135" t="s">
        <v>909</v>
      </c>
      <c r="K135" t="s">
        <v>11</v>
      </c>
      <c r="L135" t="s">
        <v>97</v>
      </c>
      <c r="M135" t="s">
        <v>1457</v>
      </c>
      <c r="N135">
        <f t="shared" si="9"/>
        <v>50.400000000000006</v>
      </c>
      <c r="Q135">
        <v>2.1</v>
      </c>
      <c r="R135">
        <f t="shared" si="10"/>
        <v>50.400000000000006</v>
      </c>
    </row>
    <row r="136" spans="1:22">
      <c r="A136" t="s">
        <v>1397</v>
      </c>
      <c r="B136">
        <v>1</v>
      </c>
      <c r="C136" t="s">
        <v>83</v>
      </c>
      <c r="D136" t="s">
        <v>99</v>
      </c>
      <c r="H136" s="10" t="s">
        <v>1213</v>
      </c>
      <c r="I136" t="s">
        <v>100</v>
      </c>
      <c r="J136" t="s">
        <v>10</v>
      </c>
      <c r="K136" t="s">
        <v>11</v>
      </c>
      <c r="L136" t="s">
        <v>101</v>
      </c>
      <c r="M136" t="s">
        <v>1457</v>
      </c>
      <c r="N136">
        <f t="shared" si="9"/>
        <v>396</v>
      </c>
      <c r="Q136">
        <v>16.5</v>
      </c>
      <c r="R136">
        <f t="shared" si="10"/>
        <v>396</v>
      </c>
      <c r="S136" t="s">
        <v>14</v>
      </c>
      <c r="T136" t="s">
        <v>14</v>
      </c>
      <c r="U136" t="s">
        <v>839</v>
      </c>
    </row>
    <row r="137" spans="1:22" ht="14" customHeight="1">
      <c r="A137" t="s">
        <v>1400</v>
      </c>
      <c r="B137">
        <v>1</v>
      </c>
      <c r="C137" t="s">
        <v>93</v>
      </c>
      <c r="D137" t="s">
        <v>899</v>
      </c>
      <c r="E137" s="8" t="s">
        <v>1157</v>
      </c>
      <c r="F137" s="8" t="s">
        <v>1158</v>
      </c>
      <c r="I137" t="s">
        <v>898</v>
      </c>
      <c r="J137" t="s">
        <v>109</v>
      </c>
      <c r="K137" t="s">
        <v>11</v>
      </c>
      <c r="L137" t="s">
        <v>1455</v>
      </c>
      <c r="M137" t="s">
        <v>1457</v>
      </c>
      <c r="N137">
        <f t="shared" si="9"/>
        <v>1200</v>
      </c>
      <c r="Q137">
        <v>50</v>
      </c>
      <c r="R137">
        <f t="shared" si="10"/>
        <v>1200</v>
      </c>
    </row>
    <row r="138" spans="1:22">
      <c r="B138">
        <v>1</v>
      </c>
      <c r="C138" t="s">
        <v>907</v>
      </c>
      <c r="D138" t="s">
        <v>906</v>
      </c>
      <c r="E138" s="8" t="s">
        <v>1083</v>
      </c>
      <c r="F138" s="8" t="s">
        <v>1084</v>
      </c>
      <c r="I138" t="s">
        <v>906</v>
      </c>
      <c r="J138" t="s">
        <v>577</v>
      </c>
      <c r="K138" t="s">
        <v>11</v>
      </c>
      <c r="L138" t="s">
        <v>1455</v>
      </c>
      <c r="M138" t="s">
        <v>1457</v>
      </c>
      <c r="N138">
        <f t="shared" si="9"/>
        <v>108</v>
      </c>
      <c r="Q138">
        <v>4.5</v>
      </c>
      <c r="R138">
        <f t="shared" si="10"/>
        <v>108</v>
      </c>
    </row>
    <row r="139" spans="1:22" ht="14" customHeight="1">
      <c r="A139" t="s">
        <v>1400</v>
      </c>
      <c r="B139">
        <v>1</v>
      </c>
      <c r="C139" t="s">
        <v>1329</v>
      </c>
      <c r="D139" t="s">
        <v>107</v>
      </c>
      <c r="F139" s="8" t="s">
        <v>1330</v>
      </c>
      <c r="I139" t="s">
        <v>108</v>
      </c>
      <c r="J139" t="s">
        <v>109</v>
      </c>
      <c r="K139" t="s">
        <v>68</v>
      </c>
      <c r="L139" t="s">
        <v>110</v>
      </c>
      <c r="M139" t="s">
        <v>1457</v>
      </c>
      <c r="N139">
        <f t="shared" si="9"/>
        <v>1200</v>
      </c>
      <c r="Q139">
        <v>50</v>
      </c>
      <c r="R139">
        <f t="shared" si="10"/>
        <v>1200</v>
      </c>
      <c r="S139" t="s">
        <v>13</v>
      </c>
      <c r="T139" t="s">
        <v>14</v>
      </c>
    </row>
    <row r="140" spans="1:22">
      <c r="A140" s="18" t="s">
        <v>1400</v>
      </c>
      <c r="B140" s="18">
        <v>1</v>
      </c>
      <c r="C140" t="s">
        <v>114</v>
      </c>
      <c r="D140" t="s">
        <v>115</v>
      </c>
      <c r="E140" s="8" t="s">
        <v>1238</v>
      </c>
      <c r="F140" s="8" t="s">
        <v>1239</v>
      </c>
      <c r="I140" t="s">
        <v>116</v>
      </c>
      <c r="J140" t="s">
        <v>117</v>
      </c>
      <c r="K140" t="s">
        <v>11</v>
      </c>
      <c r="L140" t="s">
        <v>118</v>
      </c>
      <c r="M140" t="s">
        <v>1457</v>
      </c>
      <c r="N140">
        <f t="shared" si="9"/>
        <v>276</v>
      </c>
      <c r="Q140">
        <v>11.5</v>
      </c>
      <c r="R140">
        <f t="shared" si="10"/>
        <v>276</v>
      </c>
      <c r="S140" t="s">
        <v>13</v>
      </c>
      <c r="T140" t="s">
        <v>14</v>
      </c>
    </row>
    <row r="141" spans="1:22" ht="14" customHeight="1">
      <c r="B141">
        <v>1</v>
      </c>
      <c r="C141" t="s">
        <v>119</v>
      </c>
      <c r="D141" t="s">
        <v>120</v>
      </c>
      <c r="F141" s="8" t="s">
        <v>1095</v>
      </c>
      <c r="G141" s="8" t="s">
        <v>1065</v>
      </c>
      <c r="I141" t="s">
        <v>121</v>
      </c>
      <c r="J141" t="s">
        <v>122</v>
      </c>
      <c r="K141" t="s">
        <v>11</v>
      </c>
      <c r="L141" t="s">
        <v>123</v>
      </c>
      <c r="M141" t="s">
        <v>1457</v>
      </c>
      <c r="N141">
        <f t="shared" si="9"/>
        <v>1197.5999999999999</v>
      </c>
      <c r="Q141">
        <v>49.9</v>
      </c>
      <c r="R141">
        <f t="shared" si="10"/>
        <v>1197.5999999999999</v>
      </c>
      <c r="S141" t="s">
        <v>13</v>
      </c>
      <c r="T141" t="s">
        <v>13</v>
      </c>
    </row>
    <row r="142" spans="1:22">
      <c r="A142" t="s">
        <v>1402</v>
      </c>
      <c r="B142">
        <v>1</v>
      </c>
      <c r="C142" t="s">
        <v>124</v>
      </c>
      <c r="D142" t="s">
        <v>125</v>
      </c>
      <c r="E142" s="8" t="s">
        <v>1190</v>
      </c>
      <c r="F142" s="8" t="s">
        <v>1191</v>
      </c>
      <c r="I142" t="s">
        <v>126</v>
      </c>
      <c r="J142" t="s">
        <v>127</v>
      </c>
      <c r="K142" t="s">
        <v>11</v>
      </c>
      <c r="L142" t="s">
        <v>128</v>
      </c>
      <c r="M142" t="s">
        <v>1457</v>
      </c>
      <c r="N142">
        <f t="shared" si="9"/>
        <v>648</v>
      </c>
      <c r="Q142">
        <v>27</v>
      </c>
      <c r="R142">
        <f t="shared" si="10"/>
        <v>648</v>
      </c>
      <c r="S142" t="s">
        <v>13</v>
      </c>
      <c r="T142" t="s">
        <v>14</v>
      </c>
      <c r="V142" t="s">
        <v>129</v>
      </c>
    </row>
    <row r="143" spans="1:22">
      <c r="A143" t="s">
        <v>1397</v>
      </c>
      <c r="B143">
        <v>1</v>
      </c>
      <c r="C143" t="s">
        <v>83</v>
      </c>
      <c r="D143" t="s">
        <v>130</v>
      </c>
      <c r="H143" s="10" t="s">
        <v>1213</v>
      </c>
      <c r="I143" t="s">
        <v>131</v>
      </c>
      <c r="J143" t="s">
        <v>10</v>
      </c>
      <c r="K143" t="s">
        <v>11</v>
      </c>
      <c r="L143" t="s">
        <v>836</v>
      </c>
      <c r="M143" t="s">
        <v>1457</v>
      </c>
      <c r="N143">
        <f t="shared" si="9"/>
        <v>276</v>
      </c>
      <c r="Q143">
        <v>11.5</v>
      </c>
      <c r="R143">
        <f t="shared" si="10"/>
        <v>276</v>
      </c>
      <c r="S143" t="s">
        <v>13</v>
      </c>
      <c r="T143" t="s">
        <v>13</v>
      </c>
      <c r="U143" t="s">
        <v>837</v>
      </c>
    </row>
    <row r="144" spans="1:22" ht="14" customHeight="1">
      <c r="A144" t="s">
        <v>959</v>
      </c>
      <c r="B144">
        <v>1</v>
      </c>
      <c r="C144" t="s">
        <v>132</v>
      </c>
      <c r="D144" t="s">
        <v>133</v>
      </c>
      <c r="F144" s="8" t="s">
        <v>1214</v>
      </c>
      <c r="G144" s="8" t="s">
        <v>1371</v>
      </c>
      <c r="H144" s="6" t="s">
        <v>1370</v>
      </c>
      <c r="I144" t="s">
        <v>134</v>
      </c>
      <c r="J144" t="s">
        <v>135</v>
      </c>
      <c r="K144" t="s">
        <v>11</v>
      </c>
      <c r="L144" t="s">
        <v>136</v>
      </c>
      <c r="M144" t="s">
        <v>1457</v>
      </c>
      <c r="N144">
        <f t="shared" si="9"/>
        <v>216</v>
      </c>
      <c r="Q144">
        <v>9</v>
      </c>
      <c r="R144">
        <f t="shared" si="10"/>
        <v>216</v>
      </c>
      <c r="S144" t="s">
        <v>13</v>
      </c>
      <c r="T144" t="s">
        <v>14</v>
      </c>
    </row>
    <row r="145" spans="1:28">
      <c r="B145">
        <v>1</v>
      </c>
      <c r="C145" t="s">
        <v>65</v>
      </c>
      <c r="D145" t="s">
        <v>66</v>
      </c>
      <c r="G145" s="8" t="s">
        <v>1089</v>
      </c>
      <c r="H145" s="10" t="s">
        <v>1088</v>
      </c>
      <c r="I145" t="s">
        <v>67</v>
      </c>
      <c r="J145" t="s">
        <v>30</v>
      </c>
      <c r="K145" t="s">
        <v>68</v>
      </c>
      <c r="L145" t="s">
        <v>136</v>
      </c>
      <c r="M145" t="s">
        <v>1457</v>
      </c>
      <c r="N145">
        <f t="shared" si="9"/>
        <v>180</v>
      </c>
      <c r="Q145">
        <v>7.5</v>
      </c>
      <c r="R145">
        <f t="shared" si="10"/>
        <v>180</v>
      </c>
      <c r="S145" t="s">
        <v>13</v>
      </c>
      <c r="T145" t="s">
        <v>14</v>
      </c>
    </row>
    <row r="146" spans="1:28" ht="14" customHeight="1">
      <c r="A146" t="s">
        <v>1400</v>
      </c>
      <c r="B146">
        <v>1</v>
      </c>
      <c r="C146" t="s">
        <v>69</v>
      </c>
      <c r="D146" t="s">
        <v>70</v>
      </c>
      <c r="F146" s="8" t="s">
        <v>1076</v>
      </c>
      <c r="H146" s="10" t="s">
        <v>1077</v>
      </c>
      <c r="I146" t="s">
        <v>71</v>
      </c>
      <c r="J146" t="s">
        <v>39</v>
      </c>
      <c r="K146" t="s">
        <v>55</v>
      </c>
      <c r="L146" t="s">
        <v>136</v>
      </c>
      <c r="M146" t="s">
        <v>1457</v>
      </c>
      <c r="N146">
        <f t="shared" si="9"/>
        <v>1584</v>
      </c>
      <c r="Q146">
        <v>66</v>
      </c>
      <c r="R146">
        <f t="shared" si="10"/>
        <v>1584</v>
      </c>
      <c r="S146" t="s">
        <v>13</v>
      </c>
      <c r="T146" t="s">
        <v>13</v>
      </c>
    </row>
    <row r="147" spans="1:28">
      <c r="A147" t="s">
        <v>1400</v>
      </c>
      <c r="B147">
        <v>1</v>
      </c>
      <c r="C147" t="s">
        <v>69</v>
      </c>
      <c r="D147" t="s">
        <v>72</v>
      </c>
      <c r="F147" s="8" t="s">
        <v>1076</v>
      </c>
      <c r="H147" s="10" t="s">
        <v>1077</v>
      </c>
      <c r="I147" t="s">
        <v>73</v>
      </c>
      <c r="J147" t="s">
        <v>39</v>
      </c>
      <c r="K147" t="s">
        <v>55</v>
      </c>
      <c r="L147" t="s">
        <v>136</v>
      </c>
      <c r="M147" t="s">
        <v>1457</v>
      </c>
      <c r="N147">
        <f t="shared" si="9"/>
        <v>1584</v>
      </c>
      <c r="Q147">
        <v>66</v>
      </c>
      <c r="R147">
        <f t="shared" si="10"/>
        <v>1584</v>
      </c>
      <c r="S147" t="s">
        <v>13</v>
      </c>
      <c r="T147" t="s">
        <v>13</v>
      </c>
    </row>
    <row r="148" spans="1:28">
      <c r="A148" t="s">
        <v>1400</v>
      </c>
      <c r="B148">
        <v>1</v>
      </c>
      <c r="C148" t="s">
        <v>69</v>
      </c>
      <c r="D148" t="s">
        <v>74</v>
      </c>
      <c r="F148" s="8" t="s">
        <v>1076</v>
      </c>
      <c r="H148" s="10" t="s">
        <v>1077</v>
      </c>
      <c r="I148" t="s">
        <v>75</v>
      </c>
      <c r="J148" t="s">
        <v>39</v>
      </c>
      <c r="K148" t="s">
        <v>55</v>
      </c>
      <c r="L148" t="s">
        <v>136</v>
      </c>
      <c r="M148" t="s">
        <v>1457</v>
      </c>
      <c r="N148">
        <f t="shared" si="9"/>
        <v>1584</v>
      </c>
      <c r="Q148">
        <v>66</v>
      </c>
      <c r="R148">
        <f t="shared" si="10"/>
        <v>1584</v>
      </c>
      <c r="S148" t="s">
        <v>13</v>
      </c>
      <c r="T148" t="s">
        <v>13</v>
      </c>
    </row>
    <row r="149" spans="1:28">
      <c r="A149" s="18" t="s">
        <v>1400</v>
      </c>
      <c r="B149" s="18">
        <v>1</v>
      </c>
      <c r="C149" t="s">
        <v>137</v>
      </c>
      <c r="D149" t="s">
        <v>138</v>
      </c>
      <c r="F149" s="8" t="s">
        <v>1226</v>
      </c>
      <c r="I149" t="s">
        <v>139</v>
      </c>
      <c r="J149" t="s">
        <v>105</v>
      </c>
      <c r="K149" t="s">
        <v>11</v>
      </c>
      <c r="L149" t="s">
        <v>1445</v>
      </c>
      <c r="M149" t="s">
        <v>1457</v>
      </c>
      <c r="N149">
        <f t="shared" si="9"/>
        <v>427.20000000000005</v>
      </c>
      <c r="Q149">
        <v>17.8</v>
      </c>
      <c r="R149">
        <f t="shared" si="10"/>
        <v>427.20000000000005</v>
      </c>
      <c r="S149" t="s">
        <v>13</v>
      </c>
      <c r="T149" t="s">
        <v>13</v>
      </c>
    </row>
    <row r="150" spans="1:28">
      <c r="A150" t="s">
        <v>1401</v>
      </c>
      <c r="B150">
        <v>1</v>
      </c>
      <c r="C150" t="s">
        <v>141</v>
      </c>
      <c r="D150" t="s">
        <v>141</v>
      </c>
      <c r="E150" s="8" t="s">
        <v>1006</v>
      </c>
      <c r="F150" s="8" t="s">
        <v>1007</v>
      </c>
      <c r="H150" s="6" t="s">
        <v>1313</v>
      </c>
      <c r="I150" t="s">
        <v>142</v>
      </c>
      <c r="J150" t="s">
        <v>10</v>
      </c>
      <c r="K150" t="s">
        <v>11</v>
      </c>
      <c r="L150" t="s">
        <v>143</v>
      </c>
      <c r="M150" t="s">
        <v>1457</v>
      </c>
      <c r="N150">
        <f t="shared" si="9"/>
        <v>744</v>
      </c>
      <c r="O150">
        <v>35</v>
      </c>
      <c r="P150" t="s">
        <v>1471</v>
      </c>
      <c r="Q150">
        <v>31</v>
      </c>
      <c r="R150">
        <f t="shared" si="10"/>
        <v>744</v>
      </c>
      <c r="S150" t="s">
        <v>13</v>
      </c>
      <c r="T150" t="s">
        <v>14</v>
      </c>
    </row>
    <row r="151" spans="1:28">
      <c r="A151" t="s">
        <v>1397</v>
      </c>
      <c r="B151">
        <v>1</v>
      </c>
      <c r="C151" t="s">
        <v>83</v>
      </c>
      <c r="D151" t="s">
        <v>144</v>
      </c>
      <c r="H151" s="10" t="s">
        <v>1213</v>
      </c>
      <c r="I151" t="s">
        <v>145</v>
      </c>
      <c r="J151" t="s">
        <v>86</v>
      </c>
      <c r="K151" t="s">
        <v>11</v>
      </c>
      <c r="L151" t="s">
        <v>143</v>
      </c>
      <c r="M151" t="s">
        <v>1457</v>
      </c>
      <c r="N151">
        <f t="shared" si="9"/>
        <v>588</v>
      </c>
      <c r="Q151">
        <v>24.5</v>
      </c>
      <c r="R151">
        <f t="shared" si="10"/>
        <v>588</v>
      </c>
      <c r="S151" t="s">
        <v>13</v>
      </c>
      <c r="T151" t="s">
        <v>13</v>
      </c>
    </row>
    <row r="152" spans="1:28" ht="16">
      <c r="A152" s="18" t="s">
        <v>1400</v>
      </c>
      <c r="B152" s="18">
        <v>1</v>
      </c>
      <c r="C152" t="s">
        <v>7</v>
      </c>
      <c r="D152" t="s">
        <v>146</v>
      </c>
      <c r="F152" s="8" t="s">
        <v>1253</v>
      </c>
      <c r="H152" s="16" t="s">
        <v>1403</v>
      </c>
      <c r="I152" t="s">
        <v>147</v>
      </c>
      <c r="J152" t="s">
        <v>10</v>
      </c>
      <c r="K152" t="s">
        <v>11</v>
      </c>
      <c r="L152" t="s">
        <v>143</v>
      </c>
      <c r="M152" t="s">
        <v>1457</v>
      </c>
      <c r="N152">
        <f t="shared" si="9"/>
        <v>672</v>
      </c>
      <c r="Q152">
        <v>28</v>
      </c>
      <c r="R152">
        <f t="shared" si="10"/>
        <v>672</v>
      </c>
      <c r="S152" t="s">
        <v>13</v>
      </c>
      <c r="T152" t="s">
        <v>14</v>
      </c>
    </row>
    <row r="153" spans="1:28">
      <c r="B153">
        <v>1</v>
      </c>
      <c r="C153" t="s">
        <v>148</v>
      </c>
      <c r="D153" t="s">
        <v>149</v>
      </c>
      <c r="E153" s="8" t="s">
        <v>1135</v>
      </c>
      <c r="F153" s="8" t="s">
        <v>1134</v>
      </c>
      <c r="G153" s="8" t="s">
        <v>1132</v>
      </c>
      <c r="H153" s="8" t="s">
        <v>1133</v>
      </c>
      <c r="I153" t="s">
        <v>150</v>
      </c>
      <c r="J153" t="s">
        <v>151</v>
      </c>
      <c r="K153" t="s">
        <v>11</v>
      </c>
      <c r="L153" t="s">
        <v>143</v>
      </c>
      <c r="M153" t="s">
        <v>1457</v>
      </c>
      <c r="N153">
        <v>1200</v>
      </c>
      <c r="O153">
        <v>60</v>
      </c>
      <c r="P153" t="s">
        <v>1467</v>
      </c>
      <c r="Q153">
        <v>53.4</v>
      </c>
      <c r="R153" t="s">
        <v>1472</v>
      </c>
      <c r="S153" t="s">
        <v>13</v>
      </c>
      <c r="T153" t="s">
        <v>13</v>
      </c>
      <c r="V153" t="s">
        <v>152</v>
      </c>
    </row>
    <row r="154" spans="1:28">
      <c r="A154" t="s">
        <v>1401</v>
      </c>
      <c r="B154">
        <v>1</v>
      </c>
      <c r="C154" t="s">
        <v>153</v>
      </c>
      <c r="D154" t="s">
        <v>154</v>
      </c>
      <c r="I154" t="s">
        <v>155</v>
      </c>
      <c r="J154" t="s">
        <v>151</v>
      </c>
      <c r="K154" t="s">
        <v>11</v>
      </c>
      <c r="L154" t="s">
        <v>143</v>
      </c>
      <c r="M154" t="s">
        <v>1457</v>
      </c>
      <c r="N154">
        <f t="shared" si="9"/>
        <v>480</v>
      </c>
      <c r="Q154">
        <v>20</v>
      </c>
      <c r="R154">
        <f t="shared" ref="R154:R170" si="11">SUM(Q154*24)</f>
        <v>480</v>
      </c>
      <c r="S154" t="s">
        <v>13</v>
      </c>
      <c r="T154" t="s">
        <v>14</v>
      </c>
      <c r="V154" t="s">
        <v>156</v>
      </c>
    </row>
    <row r="155" spans="1:28" ht="16">
      <c r="A155" t="s">
        <v>1402</v>
      </c>
      <c r="B155">
        <v>1</v>
      </c>
      <c r="C155" t="s">
        <v>47</v>
      </c>
      <c r="D155" t="s">
        <v>157</v>
      </c>
      <c r="F155" s="8" t="s">
        <v>1197</v>
      </c>
      <c r="G155" s="8" t="s">
        <v>1300</v>
      </c>
      <c r="H155" s="14" t="s">
        <v>1299</v>
      </c>
      <c r="I155" t="s">
        <v>158</v>
      </c>
      <c r="J155" t="s">
        <v>50</v>
      </c>
      <c r="K155" t="s">
        <v>11</v>
      </c>
      <c r="L155" t="s">
        <v>143</v>
      </c>
      <c r="M155" t="s">
        <v>1457</v>
      </c>
      <c r="N155">
        <f t="shared" si="9"/>
        <v>636</v>
      </c>
      <c r="Q155">
        <v>26.5</v>
      </c>
      <c r="R155">
        <f t="shared" si="11"/>
        <v>636</v>
      </c>
      <c r="S155" t="s">
        <v>14</v>
      </c>
      <c r="T155" t="s">
        <v>13</v>
      </c>
      <c r="V155" t="s">
        <v>159</v>
      </c>
    </row>
    <row r="156" spans="1:28">
      <c r="A156" t="s">
        <v>1401</v>
      </c>
      <c r="B156">
        <v>1</v>
      </c>
      <c r="C156" t="s">
        <v>160</v>
      </c>
      <c r="D156" t="s">
        <v>161</v>
      </c>
      <c r="E156" s="8" t="s">
        <v>1123</v>
      </c>
      <c r="F156" s="8" t="s">
        <v>1124</v>
      </c>
      <c r="H156" s="6" t="s">
        <v>1392</v>
      </c>
      <c r="I156" t="s">
        <v>162</v>
      </c>
      <c r="J156" t="s">
        <v>151</v>
      </c>
      <c r="K156" t="s">
        <v>11</v>
      </c>
      <c r="L156" t="s">
        <v>143</v>
      </c>
      <c r="M156" t="s">
        <v>1457</v>
      </c>
      <c r="N156">
        <f t="shared" si="9"/>
        <v>240</v>
      </c>
      <c r="Q156">
        <v>10</v>
      </c>
      <c r="R156">
        <f t="shared" si="11"/>
        <v>240</v>
      </c>
      <c r="S156" t="s">
        <v>13</v>
      </c>
      <c r="T156" t="s">
        <v>14</v>
      </c>
    </row>
    <row r="157" spans="1:28">
      <c r="A157" t="s">
        <v>1401</v>
      </c>
      <c r="B157">
        <v>1</v>
      </c>
      <c r="C157" t="s">
        <v>163</v>
      </c>
      <c r="D157" t="s">
        <v>164</v>
      </c>
      <c r="E157" s="8" t="s">
        <v>1105</v>
      </c>
      <c r="F157" s="8" t="s">
        <v>1106</v>
      </c>
      <c r="G157" s="8" t="s">
        <v>1393</v>
      </c>
      <c r="H157" s="6" t="s">
        <v>1394</v>
      </c>
      <c r="I157" t="s">
        <v>165</v>
      </c>
      <c r="J157" t="s">
        <v>151</v>
      </c>
      <c r="K157" t="s">
        <v>11</v>
      </c>
      <c r="L157" t="s">
        <v>143</v>
      </c>
      <c r="M157" t="s">
        <v>1457</v>
      </c>
      <c r="N157">
        <f t="shared" si="9"/>
        <v>432</v>
      </c>
      <c r="Q157">
        <v>18</v>
      </c>
      <c r="R157">
        <f t="shared" si="11"/>
        <v>432</v>
      </c>
      <c r="S157" t="s">
        <v>13</v>
      </c>
      <c r="T157" t="s">
        <v>14</v>
      </c>
      <c r="V157" t="s">
        <v>166</v>
      </c>
    </row>
    <row r="158" spans="1:28" ht="14" customHeight="1">
      <c r="A158" t="s">
        <v>1401</v>
      </c>
      <c r="B158">
        <v>1</v>
      </c>
      <c r="C158" t="s">
        <v>163</v>
      </c>
      <c r="D158" t="s">
        <v>167</v>
      </c>
      <c r="E158" s="8" t="s">
        <v>1107</v>
      </c>
      <c r="F158" s="8" t="s">
        <v>1108</v>
      </c>
      <c r="H158" s="6" t="s">
        <v>1395</v>
      </c>
      <c r="I158" t="s">
        <v>18</v>
      </c>
      <c r="J158" t="s">
        <v>10</v>
      </c>
      <c r="K158" t="s">
        <v>11</v>
      </c>
      <c r="L158" t="s">
        <v>143</v>
      </c>
      <c r="M158" t="s">
        <v>1457</v>
      </c>
      <c r="N158">
        <f t="shared" si="9"/>
        <v>120</v>
      </c>
      <c r="Q158">
        <v>5</v>
      </c>
      <c r="R158">
        <f t="shared" si="11"/>
        <v>120</v>
      </c>
      <c r="S158" t="s">
        <v>13</v>
      </c>
      <c r="T158" t="s">
        <v>14</v>
      </c>
      <c r="AB158" t="s">
        <v>832</v>
      </c>
    </row>
    <row r="159" spans="1:28">
      <c r="A159" t="s">
        <v>1401</v>
      </c>
      <c r="B159">
        <v>1</v>
      </c>
      <c r="C159" t="s">
        <v>163</v>
      </c>
      <c r="D159" t="s">
        <v>168</v>
      </c>
      <c r="E159" s="8" t="s">
        <v>1114</v>
      </c>
      <c r="F159" s="8" t="s">
        <v>1115</v>
      </c>
      <c r="H159" s="6" t="s">
        <v>1395</v>
      </c>
      <c r="I159" t="s">
        <v>946</v>
      </c>
      <c r="J159" t="s">
        <v>151</v>
      </c>
      <c r="K159" t="s">
        <v>11</v>
      </c>
      <c r="L159" t="s">
        <v>143</v>
      </c>
      <c r="M159" t="s">
        <v>1457</v>
      </c>
      <c r="N159">
        <f t="shared" si="9"/>
        <v>672</v>
      </c>
      <c r="Q159">
        <v>28</v>
      </c>
      <c r="R159">
        <f t="shared" si="11"/>
        <v>672</v>
      </c>
      <c r="S159" t="s">
        <v>13</v>
      </c>
      <c r="T159" t="s">
        <v>14</v>
      </c>
      <c r="V159" t="s">
        <v>166</v>
      </c>
    </row>
    <row r="160" spans="1:28">
      <c r="A160" t="s">
        <v>1401</v>
      </c>
      <c r="B160">
        <v>1</v>
      </c>
      <c r="C160" t="s">
        <v>163</v>
      </c>
      <c r="D160" t="s">
        <v>169</v>
      </c>
      <c r="E160" s="8" t="s">
        <v>1109</v>
      </c>
      <c r="F160" s="8" t="s">
        <v>1110</v>
      </c>
      <c r="H160" s="6" t="s">
        <v>1395</v>
      </c>
      <c r="I160" t="s">
        <v>142</v>
      </c>
      <c r="J160" t="s">
        <v>10</v>
      </c>
      <c r="K160" t="s">
        <v>11</v>
      </c>
      <c r="L160" t="s">
        <v>143</v>
      </c>
      <c r="M160" t="s">
        <v>1457</v>
      </c>
      <c r="N160">
        <f t="shared" si="9"/>
        <v>480</v>
      </c>
      <c r="Q160">
        <v>20</v>
      </c>
      <c r="R160">
        <f t="shared" si="11"/>
        <v>480</v>
      </c>
      <c r="S160" t="s">
        <v>13</v>
      </c>
      <c r="T160" t="s">
        <v>14</v>
      </c>
    </row>
    <row r="161" spans="1:22" ht="14" customHeight="1">
      <c r="A161" t="s">
        <v>1401</v>
      </c>
      <c r="B161">
        <v>1</v>
      </c>
      <c r="C161" t="s">
        <v>163</v>
      </c>
      <c r="D161" t="s">
        <v>170</v>
      </c>
      <c r="E161" s="8" t="s">
        <v>1118</v>
      </c>
      <c r="F161" s="8" t="s">
        <v>1119</v>
      </c>
      <c r="H161" s="6" t="s">
        <v>1395</v>
      </c>
      <c r="I161" t="s">
        <v>171</v>
      </c>
      <c r="J161" t="s">
        <v>10</v>
      </c>
      <c r="K161" t="s">
        <v>11</v>
      </c>
      <c r="L161" t="s">
        <v>143</v>
      </c>
      <c r="M161" t="s">
        <v>1457</v>
      </c>
      <c r="N161">
        <f t="shared" si="9"/>
        <v>180</v>
      </c>
      <c r="Q161">
        <v>7.5</v>
      </c>
      <c r="R161">
        <f t="shared" si="11"/>
        <v>180</v>
      </c>
      <c r="S161" t="s">
        <v>13</v>
      </c>
      <c r="T161" t="s">
        <v>14</v>
      </c>
      <c r="V161" t="s">
        <v>166</v>
      </c>
    </row>
    <row r="162" spans="1:22" ht="14" customHeight="1">
      <c r="A162" t="s">
        <v>1397</v>
      </c>
      <c r="B162">
        <v>1</v>
      </c>
      <c r="C162" t="s">
        <v>172</v>
      </c>
      <c r="D162" t="s">
        <v>173</v>
      </c>
      <c r="E162" s="8" t="s">
        <v>1027</v>
      </c>
      <c r="F162" s="8" t="s">
        <v>1028</v>
      </c>
      <c r="G162" s="8" t="s">
        <v>1328</v>
      </c>
      <c r="I162" t="s">
        <v>18</v>
      </c>
      <c r="J162" t="s">
        <v>10</v>
      </c>
      <c r="K162" t="s">
        <v>11</v>
      </c>
      <c r="L162" t="s">
        <v>174</v>
      </c>
      <c r="M162" t="s">
        <v>1457</v>
      </c>
      <c r="N162">
        <f t="shared" si="9"/>
        <v>1200</v>
      </c>
      <c r="Q162">
        <v>50</v>
      </c>
      <c r="R162">
        <f t="shared" si="11"/>
        <v>1200</v>
      </c>
      <c r="S162" t="s">
        <v>13</v>
      </c>
      <c r="T162" t="s">
        <v>13</v>
      </c>
    </row>
    <row r="163" spans="1:22">
      <c r="A163" s="18" t="s">
        <v>1400</v>
      </c>
      <c r="B163" s="18">
        <v>1</v>
      </c>
      <c r="C163" t="s">
        <v>175</v>
      </c>
      <c r="D163" t="s">
        <v>176</v>
      </c>
      <c r="F163" s="8" t="s">
        <v>1271</v>
      </c>
      <c r="H163" s="8" t="s">
        <v>1272</v>
      </c>
      <c r="I163" t="s">
        <v>177</v>
      </c>
      <c r="J163" t="s">
        <v>39</v>
      </c>
      <c r="K163" t="s">
        <v>11</v>
      </c>
      <c r="L163" t="s">
        <v>1446</v>
      </c>
      <c r="M163" t="s">
        <v>1457</v>
      </c>
      <c r="N163">
        <f t="shared" si="9"/>
        <v>336</v>
      </c>
      <c r="Q163">
        <v>14</v>
      </c>
      <c r="R163">
        <f t="shared" si="11"/>
        <v>336</v>
      </c>
      <c r="S163" t="s">
        <v>13</v>
      </c>
      <c r="T163" t="s">
        <v>13</v>
      </c>
    </row>
    <row r="164" spans="1:22" ht="14" customHeight="1">
      <c r="A164" s="18" t="s">
        <v>1400</v>
      </c>
      <c r="B164" s="18">
        <v>1</v>
      </c>
      <c r="C164" t="s">
        <v>884</v>
      </c>
      <c r="D164" t="s">
        <v>178</v>
      </c>
      <c r="E164" s="8" t="s">
        <v>1251</v>
      </c>
      <c r="F164" s="8" t="s">
        <v>1250</v>
      </c>
      <c r="G164" s="8" t="s">
        <v>1386</v>
      </c>
      <c r="H164" s="6" t="s">
        <v>1387</v>
      </c>
      <c r="I164" t="s">
        <v>883</v>
      </c>
      <c r="J164" t="s">
        <v>39</v>
      </c>
      <c r="K164" t="s">
        <v>11</v>
      </c>
      <c r="L164" t="s">
        <v>1446</v>
      </c>
      <c r="M164" t="s">
        <v>1457</v>
      </c>
      <c r="N164">
        <f t="shared" si="9"/>
        <v>336</v>
      </c>
      <c r="Q164">
        <v>14</v>
      </c>
      <c r="R164">
        <f t="shared" si="11"/>
        <v>336</v>
      </c>
      <c r="S164" t="s">
        <v>13</v>
      </c>
      <c r="T164" t="s">
        <v>13</v>
      </c>
    </row>
    <row r="165" spans="1:22" ht="15">
      <c r="B165">
        <v>1</v>
      </c>
      <c r="C165" t="s">
        <v>179</v>
      </c>
      <c r="D165" t="s">
        <v>180</v>
      </c>
      <c r="I165" t="s">
        <v>181</v>
      </c>
      <c r="J165" t="s">
        <v>39</v>
      </c>
      <c r="K165" t="s">
        <v>11</v>
      </c>
      <c r="L165" t="s">
        <v>182</v>
      </c>
      <c r="M165" t="s">
        <v>1457</v>
      </c>
      <c r="N165">
        <f t="shared" si="9"/>
        <v>2460</v>
      </c>
      <c r="O165" s="20"/>
      <c r="P165" s="20"/>
      <c r="Q165">
        <v>102.5</v>
      </c>
      <c r="R165">
        <f t="shared" si="11"/>
        <v>2460</v>
      </c>
      <c r="S165" t="s">
        <v>13</v>
      </c>
      <c r="T165" t="s">
        <v>13</v>
      </c>
      <c r="V165" t="s">
        <v>183</v>
      </c>
    </row>
    <row r="166" spans="1:22">
      <c r="A166" s="18" t="s">
        <v>1400</v>
      </c>
      <c r="B166" s="18">
        <v>1</v>
      </c>
      <c r="C166" t="s">
        <v>184</v>
      </c>
      <c r="D166" t="s">
        <v>185</v>
      </c>
      <c r="I166" t="s">
        <v>186</v>
      </c>
      <c r="J166" t="s">
        <v>35</v>
      </c>
      <c r="K166" t="s">
        <v>11</v>
      </c>
      <c r="L166" t="s">
        <v>187</v>
      </c>
      <c r="M166" t="s">
        <v>1457</v>
      </c>
      <c r="N166">
        <f t="shared" si="9"/>
        <v>1056</v>
      </c>
      <c r="Q166">
        <v>44</v>
      </c>
      <c r="R166">
        <f t="shared" si="11"/>
        <v>1056</v>
      </c>
      <c r="S166" t="s">
        <v>13</v>
      </c>
      <c r="T166" t="s">
        <v>13</v>
      </c>
    </row>
    <row r="167" spans="1:22" ht="15">
      <c r="A167" t="s">
        <v>1401</v>
      </c>
      <c r="B167">
        <v>1</v>
      </c>
      <c r="C167" t="s">
        <v>1199</v>
      </c>
      <c r="D167" t="s">
        <v>188</v>
      </c>
      <c r="E167" s="8" t="s">
        <v>1201</v>
      </c>
      <c r="F167" s="8" t="s">
        <v>1200</v>
      </c>
      <c r="I167" t="s">
        <v>189</v>
      </c>
      <c r="J167" t="s">
        <v>122</v>
      </c>
      <c r="K167" t="s">
        <v>11</v>
      </c>
      <c r="L167" t="s">
        <v>190</v>
      </c>
      <c r="M167" t="s">
        <v>1457</v>
      </c>
      <c r="N167">
        <f t="shared" si="9"/>
        <v>1800</v>
      </c>
      <c r="O167" s="20"/>
      <c r="Q167">
        <v>75</v>
      </c>
      <c r="R167">
        <f t="shared" si="11"/>
        <v>1800</v>
      </c>
      <c r="S167" t="s">
        <v>13</v>
      </c>
      <c r="T167" t="s">
        <v>14</v>
      </c>
    </row>
    <row r="168" spans="1:22">
      <c r="A168" s="18" t="s">
        <v>1400</v>
      </c>
      <c r="B168" s="18">
        <v>1</v>
      </c>
      <c r="C168" t="s">
        <v>137</v>
      </c>
      <c r="D168" t="s">
        <v>191</v>
      </c>
      <c r="F168" s="8" t="s">
        <v>1226</v>
      </c>
      <c r="I168" t="s">
        <v>941</v>
      </c>
      <c r="J168" t="s">
        <v>105</v>
      </c>
      <c r="K168" t="s">
        <v>11</v>
      </c>
      <c r="L168" t="s">
        <v>192</v>
      </c>
      <c r="M168" t="s">
        <v>1457</v>
      </c>
      <c r="N168">
        <f t="shared" si="9"/>
        <v>427.20000000000005</v>
      </c>
      <c r="Q168">
        <v>17.8</v>
      </c>
      <c r="R168">
        <f t="shared" si="11"/>
        <v>427.20000000000005</v>
      </c>
      <c r="S168" t="s">
        <v>13</v>
      </c>
      <c r="T168" t="s">
        <v>13</v>
      </c>
      <c r="V168" t="s">
        <v>193</v>
      </c>
    </row>
    <row r="169" spans="1:22">
      <c r="B169">
        <v>1</v>
      </c>
      <c r="C169" t="s">
        <v>918</v>
      </c>
      <c r="D169" t="s">
        <v>918</v>
      </c>
      <c r="E169" s="8" t="s">
        <v>1176</v>
      </c>
      <c r="F169" s="8" t="s">
        <v>1177</v>
      </c>
      <c r="I169" t="s">
        <v>917</v>
      </c>
      <c r="J169" t="s">
        <v>50</v>
      </c>
      <c r="K169" t="s">
        <v>11</v>
      </c>
      <c r="L169" t="s">
        <v>192</v>
      </c>
      <c r="M169" t="s">
        <v>1457</v>
      </c>
      <c r="N169">
        <f t="shared" si="9"/>
        <v>240</v>
      </c>
      <c r="Q169">
        <v>10</v>
      </c>
      <c r="R169">
        <f t="shared" si="11"/>
        <v>240</v>
      </c>
    </row>
    <row r="170" spans="1:22">
      <c r="B170">
        <v>1</v>
      </c>
      <c r="C170" t="s">
        <v>870</v>
      </c>
      <c r="D170" t="s">
        <v>868</v>
      </c>
      <c r="F170" s="8" t="s">
        <v>1177</v>
      </c>
      <c r="I170" t="s">
        <v>868</v>
      </c>
      <c r="J170" t="s">
        <v>869</v>
      </c>
      <c r="K170" t="s">
        <v>11</v>
      </c>
      <c r="L170" t="s">
        <v>192</v>
      </c>
      <c r="M170" t="s">
        <v>1457</v>
      </c>
      <c r="N170">
        <f t="shared" si="9"/>
        <v>576</v>
      </c>
      <c r="Q170">
        <v>24</v>
      </c>
      <c r="R170">
        <f t="shared" si="11"/>
        <v>576</v>
      </c>
    </row>
    <row r="171" spans="1:22" ht="15">
      <c r="A171" s="18" t="s">
        <v>1400</v>
      </c>
      <c r="B171" s="18">
        <v>1</v>
      </c>
      <c r="C171" t="s">
        <v>194</v>
      </c>
      <c r="D171" s="20" t="s">
        <v>1469</v>
      </c>
      <c r="F171" s="20" t="s">
        <v>1374</v>
      </c>
      <c r="H171" s="6" t="s">
        <v>1382</v>
      </c>
      <c r="I171" t="s">
        <v>510</v>
      </c>
      <c r="J171" t="s">
        <v>96</v>
      </c>
      <c r="K171" t="s">
        <v>11</v>
      </c>
      <c r="L171" t="s">
        <v>198</v>
      </c>
      <c r="M171" t="s">
        <v>1457</v>
      </c>
      <c r="N171">
        <v>400</v>
      </c>
      <c r="O171">
        <v>12</v>
      </c>
      <c r="P171" t="s">
        <v>1467</v>
      </c>
      <c r="Q171">
        <v>16.2</v>
      </c>
      <c r="R171" t="s">
        <v>1466</v>
      </c>
      <c r="S171" t="s">
        <v>13</v>
      </c>
      <c r="T171" t="s">
        <v>13</v>
      </c>
      <c r="V171" t="s">
        <v>1244</v>
      </c>
    </row>
    <row r="172" spans="1:22">
      <c r="B172">
        <v>1</v>
      </c>
      <c r="C172" t="s">
        <v>199</v>
      </c>
      <c r="D172" t="s">
        <v>200</v>
      </c>
      <c r="E172" s="8" t="s">
        <v>1090</v>
      </c>
      <c r="F172" s="8" t="s">
        <v>1091</v>
      </c>
      <c r="I172" t="s">
        <v>201</v>
      </c>
      <c r="J172" t="s">
        <v>135</v>
      </c>
      <c r="K172" t="s">
        <v>11</v>
      </c>
      <c r="L172" t="s">
        <v>202</v>
      </c>
      <c r="M172" t="s">
        <v>1457</v>
      </c>
      <c r="N172">
        <f t="shared" si="9"/>
        <v>864</v>
      </c>
      <c r="Q172">
        <v>36</v>
      </c>
      <c r="R172">
        <f t="shared" ref="R172:R185" si="12">SUM(Q172*24)</f>
        <v>864</v>
      </c>
      <c r="S172" t="s">
        <v>13</v>
      </c>
      <c r="T172" t="s">
        <v>14</v>
      </c>
      <c r="V172" t="s">
        <v>203</v>
      </c>
    </row>
    <row r="173" spans="1:22">
      <c r="A173" t="s">
        <v>1400</v>
      </c>
      <c r="B173">
        <v>1</v>
      </c>
      <c r="C173" t="s">
        <v>875</v>
      </c>
      <c r="D173" t="s">
        <v>874</v>
      </c>
      <c r="E173" s="8" t="s">
        <v>1168</v>
      </c>
      <c r="F173" s="8" t="s">
        <v>1169</v>
      </c>
      <c r="I173" t="s">
        <v>873</v>
      </c>
      <c r="J173" t="s">
        <v>10</v>
      </c>
      <c r="K173" t="s">
        <v>11</v>
      </c>
      <c r="L173" t="s">
        <v>1454</v>
      </c>
      <c r="M173" t="s">
        <v>1457</v>
      </c>
      <c r="N173">
        <f t="shared" si="9"/>
        <v>264</v>
      </c>
      <c r="Q173">
        <v>11</v>
      </c>
      <c r="R173">
        <f t="shared" si="12"/>
        <v>264</v>
      </c>
    </row>
    <row r="174" spans="1:22">
      <c r="B174">
        <v>1</v>
      </c>
      <c r="C174" t="s">
        <v>948</v>
      </c>
      <c r="D174" t="s">
        <v>948</v>
      </c>
      <c r="F174" s="8" t="s">
        <v>1254</v>
      </c>
      <c r="G174" s="8" t="s">
        <v>1255</v>
      </c>
      <c r="H174" s="6" t="s">
        <v>1389</v>
      </c>
      <c r="I174" t="s">
        <v>947</v>
      </c>
      <c r="J174" t="s">
        <v>151</v>
      </c>
      <c r="K174" t="s">
        <v>11</v>
      </c>
      <c r="L174" t="s">
        <v>1452</v>
      </c>
      <c r="M174" t="s">
        <v>1457</v>
      </c>
      <c r="N174">
        <f t="shared" si="9"/>
        <v>168</v>
      </c>
      <c r="Q174">
        <v>7</v>
      </c>
      <c r="R174">
        <f t="shared" si="12"/>
        <v>168</v>
      </c>
    </row>
    <row r="175" spans="1:22" ht="16">
      <c r="A175" s="18" t="s">
        <v>1400</v>
      </c>
      <c r="B175" s="18">
        <v>1</v>
      </c>
      <c r="C175" t="s">
        <v>7</v>
      </c>
      <c r="D175" t="s">
        <v>204</v>
      </c>
      <c r="F175" s="8" t="s">
        <v>1253</v>
      </c>
      <c r="H175" s="16" t="s">
        <v>1403</v>
      </c>
      <c r="I175" t="s">
        <v>205</v>
      </c>
      <c r="J175" t="s">
        <v>10</v>
      </c>
      <c r="K175" t="s">
        <v>11</v>
      </c>
      <c r="L175" t="s">
        <v>206</v>
      </c>
      <c r="M175" t="s">
        <v>1457</v>
      </c>
      <c r="N175">
        <f t="shared" si="9"/>
        <v>720</v>
      </c>
      <c r="Q175">
        <v>30</v>
      </c>
      <c r="R175">
        <f t="shared" si="12"/>
        <v>720</v>
      </c>
      <c r="S175" t="s">
        <v>13</v>
      </c>
      <c r="T175" t="s">
        <v>13</v>
      </c>
      <c r="V175" t="s">
        <v>207</v>
      </c>
    </row>
    <row r="176" spans="1:22" ht="15">
      <c r="A176" s="18" t="s">
        <v>1400</v>
      </c>
      <c r="B176" s="18">
        <v>1</v>
      </c>
      <c r="C176" t="s">
        <v>208</v>
      </c>
      <c r="D176" t="s">
        <v>209</v>
      </c>
      <c r="F176" s="8" t="s">
        <v>1024</v>
      </c>
      <c r="G176" s="8" t="s">
        <v>1369</v>
      </c>
      <c r="H176" s="6" t="s">
        <v>1368</v>
      </c>
      <c r="I176" t="s">
        <v>210</v>
      </c>
      <c r="J176" t="s">
        <v>140</v>
      </c>
      <c r="K176" t="s">
        <v>11</v>
      </c>
      <c r="L176" t="s">
        <v>211</v>
      </c>
      <c r="M176" t="s">
        <v>1457</v>
      </c>
      <c r="N176">
        <f t="shared" si="9"/>
        <v>1200</v>
      </c>
      <c r="O176" s="20"/>
      <c r="Q176">
        <v>50</v>
      </c>
      <c r="R176">
        <f t="shared" si="12"/>
        <v>1200</v>
      </c>
      <c r="S176" t="s">
        <v>13</v>
      </c>
      <c r="T176" t="s">
        <v>13</v>
      </c>
      <c r="V176" t="s">
        <v>212</v>
      </c>
    </row>
    <row r="177" spans="1:28">
      <c r="A177" s="18" t="s">
        <v>1400</v>
      </c>
      <c r="B177" s="18">
        <v>1</v>
      </c>
      <c r="C177" t="s">
        <v>213</v>
      </c>
      <c r="D177" t="s">
        <v>214</v>
      </c>
      <c r="F177" s="8" t="s">
        <v>1237</v>
      </c>
      <c r="H177" s="6" t="s">
        <v>1373</v>
      </c>
      <c r="I177" t="s">
        <v>215</v>
      </c>
      <c r="J177" t="s">
        <v>135</v>
      </c>
      <c r="K177" t="s">
        <v>11</v>
      </c>
      <c r="L177" t="s">
        <v>211</v>
      </c>
      <c r="M177" t="s">
        <v>1457</v>
      </c>
      <c r="N177">
        <f t="shared" si="9"/>
        <v>240</v>
      </c>
      <c r="Q177">
        <v>10</v>
      </c>
      <c r="R177">
        <f t="shared" si="12"/>
        <v>240</v>
      </c>
      <c r="S177" t="s">
        <v>13</v>
      </c>
      <c r="T177" t="s">
        <v>14</v>
      </c>
      <c r="V177" t="s">
        <v>216</v>
      </c>
    </row>
    <row r="178" spans="1:28">
      <c r="A178" t="s">
        <v>1401</v>
      </c>
      <c r="B178">
        <v>1</v>
      </c>
      <c r="C178" t="s">
        <v>893</v>
      </c>
      <c r="D178" t="s">
        <v>892</v>
      </c>
      <c r="E178" s="8" t="s">
        <v>1170</v>
      </c>
      <c r="F178" s="8" t="s">
        <v>1171</v>
      </c>
      <c r="I178" t="s">
        <v>890</v>
      </c>
      <c r="J178" t="s">
        <v>891</v>
      </c>
      <c r="K178" t="s">
        <v>11</v>
      </c>
      <c r="L178" t="s">
        <v>211</v>
      </c>
      <c r="M178" t="s">
        <v>1457</v>
      </c>
      <c r="N178">
        <f t="shared" si="9"/>
        <v>540</v>
      </c>
      <c r="Q178">
        <v>22.5</v>
      </c>
      <c r="R178">
        <f t="shared" si="12"/>
        <v>540</v>
      </c>
    </row>
    <row r="179" spans="1:28">
      <c r="B179">
        <v>1</v>
      </c>
      <c r="C179" t="s">
        <v>217</v>
      </c>
      <c r="D179" t="s">
        <v>218</v>
      </c>
      <c r="E179" s="8" t="s">
        <v>1279</v>
      </c>
      <c r="F179" s="8" t="s">
        <v>1278</v>
      </c>
      <c r="G179" s="8" t="s">
        <v>1293</v>
      </c>
      <c r="H179" s="6" t="s">
        <v>1294</v>
      </c>
      <c r="I179" t="s">
        <v>219</v>
      </c>
      <c r="J179" t="s">
        <v>220</v>
      </c>
      <c r="K179" t="s">
        <v>11</v>
      </c>
      <c r="L179" t="s">
        <v>211</v>
      </c>
      <c r="M179" t="s">
        <v>1457</v>
      </c>
      <c r="N179">
        <f t="shared" si="9"/>
        <v>72</v>
      </c>
      <c r="Q179">
        <v>3</v>
      </c>
      <c r="R179">
        <f t="shared" si="12"/>
        <v>72</v>
      </c>
      <c r="S179" t="s">
        <v>13</v>
      </c>
      <c r="T179" t="s">
        <v>14</v>
      </c>
      <c r="V179" t="s">
        <v>221</v>
      </c>
    </row>
    <row r="180" spans="1:28">
      <c r="A180" s="18" t="s">
        <v>1401</v>
      </c>
      <c r="B180" s="18">
        <v>1</v>
      </c>
      <c r="C180" t="s">
        <v>222</v>
      </c>
      <c r="D180" t="s">
        <v>223</v>
      </c>
      <c r="F180" s="8" t="s">
        <v>1259</v>
      </c>
      <c r="I180" t="s">
        <v>224</v>
      </c>
      <c r="J180" t="s">
        <v>225</v>
      </c>
      <c r="K180" t="s">
        <v>11</v>
      </c>
      <c r="L180" t="s">
        <v>211</v>
      </c>
      <c r="M180" t="s">
        <v>1457</v>
      </c>
      <c r="N180">
        <f t="shared" si="9"/>
        <v>88.800000000000011</v>
      </c>
      <c r="Q180">
        <v>3.7</v>
      </c>
      <c r="R180">
        <f t="shared" si="12"/>
        <v>88.800000000000011</v>
      </c>
      <c r="S180" t="s">
        <v>13</v>
      </c>
      <c r="T180" t="s">
        <v>14</v>
      </c>
    </row>
    <row r="181" spans="1:28" ht="14" customHeight="1">
      <c r="A181" t="s">
        <v>1401</v>
      </c>
      <c r="B181">
        <v>1</v>
      </c>
      <c r="C181" t="s">
        <v>226</v>
      </c>
      <c r="D181" t="s">
        <v>227</v>
      </c>
      <c r="F181" s="6" t="s">
        <v>1285</v>
      </c>
      <c r="G181" s="8" t="s">
        <v>1284</v>
      </c>
      <c r="H181" s="14" t="s">
        <v>1283</v>
      </c>
      <c r="I181" t="s">
        <v>228</v>
      </c>
      <c r="J181" t="s">
        <v>151</v>
      </c>
      <c r="K181" t="s">
        <v>11</v>
      </c>
      <c r="L181" t="s">
        <v>211</v>
      </c>
      <c r="M181" t="s">
        <v>1457</v>
      </c>
      <c r="N181">
        <f t="shared" si="9"/>
        <v>1320</v>
      </c>
      <c r="Q181">
        <v>55</v>
      </c>
      <c r="R181">
        <f t="shared" si="12"/>
        <v>1320</v>
      </c>
      <c r="S181" t="s">
        <v>13</v>
      </c>
      <c r="T181" t="s">
        <v>14</v>
      </c>
    </row>
    <row r="182" spans="1:28">
      <c r="A182" s="18" t="s">
        <v>1401</v>
      </c>
      <c r="B182" s="18">
        <v>1</v>
      </c>
      <c r="C182" t="s">
        <v>902</v>
      </c>
      <c r="D182" t="s">
        <v>901</v>
      </c>
      <c r="E182" s="8" t="s">
        <v>1245</v>
      </c>
      <c r="F182" s="8" t="s">
        <v>1246</v>
      </c>
      <c r="I182" t="s">
        <v>900</v>
      </c>
      <c r="J182" t="s">
        <v>109</v>
      </c>
      <c r="K182" t="s">
        <v>11</v>
      </c>
      <c r="L182" t="s">
        <v>211</v>
      </c>
      <c r="M182" t="s">
        <v>1457</v>
      </c>
      <c r="N182">
        <f t="shared" ref="N182:N245" si="13">R182</f>
        <v>960</v>
      </c>
      <c r="Q182">
        <v>40</v>
      </c>
      <c r="R182">
        <f t="shared" si="12"/>
        <v>960</v>
      </c>
    </row>
    <row r="183" spans="1:28">
      <c r="B183">
        <v>1</v>
      </c>
      <c r="C183" t="s">
        <v>229</v>
      </c>
      <c r="D183" t="s">
        <v>230</v>
      </c>
      <c r="E183" s="8" t="s">
        <v>997</v>
      </c>
      <c r="F183" s="8" t="s">
        <v>998</v>
      </c>
      <c r="G183" s="8" t="s">
        <v>1311</v>
      </c>
      <c r="H183" s="6" t="s">
        <v>1312</v>
      </c>
      <c r="I183" t="s">
        <v>231</v>
      </c>
      <c r="J183" t="s">
        <v>135</v>
      </c>
      <c r="K183" t="s">
        <v>11</v>
      </c>
      <c r="L183" t="s">
        <v>211</v>
      </c>
      <c r="M183" t="s">
        <v>1457</v>
      </c>
      <c r="N183">
        <f t="shared" si="13"/>
        <v>264</v>
      </c>
      <c r="Q183">
        <v>11</v>
      </c>
      <c r="R183">
        <f t="shared" si="12"/>
        <v>264</v>
      </c>
      <c r="S183" t="s">
        <v>13</v>
      </c>
      <c r="T183" t="s">
        <v>14</v>
      </c>
    </row>
    <row r="184" spans="1:28">
      <c r="A184" s="18" t="s">
        <v>1401</v>
      </c>
      <c r="B184" s="18">
        <v>1</v>
      </c>
      <c r="C184" t="s">
        <v>1198</v>
      </c>
      <c r="D184" t="s">
        <v>232</v>
      </c>
      <c r="E184" s="8" t="s">
        <v>1159</v>
      </c>
      <c r="F184" s="8" t="s">
        <v>1160</v>
      </c>
      <c r="H184" s="10" t="s">
        <v>1161</v>
      </c>
      <c r="I184" t="s">
        <v>233</v>
      </c>
      <c r="J184" t="s">
        <v>151</v>
      </c>
      <c r="K184" t="s">
        <v>11</v>
      </c>
      <c r="L184" t="s">
        <v>211</v>
      </c>
      <c r="M184" t="s">
        <v>1457</v>
      </c>
      <c r="N184">
        <f t="shared" si="13"/>
        <v>1536</v>
      </c>
      <c r="Q184">
        <v>64</v>
      </c>
      <c r="R184">
        <f t="shared" si="12"/>
        <v>1536</v>
      </c>
      <c r="S184" t="s">
        <v>13</v>
      </c>
      <c r="T184" t="s">
        <v>14</v>
      </c>
    </row>
    <row r="185" spans="1:28">
      <c r="A185" t="s">
        <v>1401</v>
      </c>
      <c r="B185">
        <v>1</v>
      </c>
      <c r="C185" t="s">
        <v>234</v>
      </c>
      <c r="D185" t="s">
        <v>235</v>
      </c>
      <c r="E185" s="8" t="s">
        <v>1143</v>
      </c>
      <c r="F185" s="8" t="s">
        <v>1144</v>
      </c>
      <c r="G185" s="8" t="s">
        <v>1145</v>
      </c>
      <c r="I185" t="s">
        <v>236</v>
      </c>
      <c r="J185" t="s">
        <v>50</v>
      </c>
      <c r="K185" t="s">
        <v>11</v>
      </c>
      <c r="L185" t="s">
        <v>211</v>
      </c>
      <c r="M185" t="s">
        <v>1457</v>
      </c>
      <c r="N185">
        <f t="shared" si="13"/>
        <v>1456.8000000000002</v>
      </c>
      <c r="Q185">
        <v>60.7</v>
      </c>
      <c r="R185">
        <f t="shared" si="12"/>
        <v>1456.8000000000002</v>
      </c>
      <c r="S185" t="s">
        <v>13</v>
      </c>
      <c r="T185" t="s">
        <v>14</v>
      </c>
      <c r="V185" t="s">
        <v>237</v>
      </c>
    </row>
    <row r="186" spans="1:28">
      <c r="A186" t="s">
        <v>1401</v>
      </c>
      <c r="B186">
        <v>1</v>
      </c>
      <c r="C186" t="s">
        <v>262</v>
      </c>
      <c r="D186" t="s">
        <v>263</v>
      </c>
      <c r="G186" s="8" t="s">
        <v>1126</v>
      </c>
      <c r="H186" s="10" t="s">
        <v>1125</v>
      </c>
      <c r="I186" t="s">
        <v>264</v>
      </c>
      <c r="J186" t="s">
        <v>225</v>
      </c>
      <c r="K186" t="s">
        <v>11</v>
      </c>
      <c r="L186" t="s">
        <v>211</v>
      </c>
      <c r="M186" t="s">
        <v>1457</v>
      </c>
      <c r="N186">
        <v>100</v>
      </c>
      <c r="O186">
        <v>1.7</v>
      </c>
      <c r="Q186">
        <v>7</v>
      </c>
      <c r="R186" t="s">
        <v>1468</v>
      </c>
      <c r="S186" t="s">
        <v>13</v>
      </c>
      <c r="T186" t="s">
        <v>14</v>
      </c>
    </row>
    <row r="187" spans="1:28">
      <c r="A187" t="s">
        <v>1401</v>
      </c>
      <c r="B187">
        <v>1</v>
      </c>
      <c r="C187" t="s">
        <v>163</v>
      </c>
      <c r="D187" t="s">
        <v>238</v>
      </c>
      <c r="E187" s="8" t="s">
        <v>1112</v>
      </c>
      <c r="F187" s="8" t="s">
        <v>1113</v>
      </c>
      <c r="H187" s="6" t="s">
        <v>1395</v>
      </c>
      <c r="I187" t="s">
        <v>239</v>
      </c>
      <c r="J187" t="s">
        <v>10</v>
      </c>
      <c r="K187" t="s">
        <v>11</v>
      </c>
      <c r="L187" t="s">
        <v>211</v>
      </c>
      <c r="M187" t="s">
        <v>1457</v>
      </c>
      <c r="N187">
        <f t="shared" si="13"/>
        <v>480</v>
      </c>
      <c r="Q187">
        <v>20</v>
      </c>
      <c r="R187">
        <f t="shared" ref="R187:R197" si="14">SUM(Q187*24)</f>
        <v>480</v>
      </c>
      <c r="S187" t="s">
        <v>13</v>
      </c>
      <c r="T187" t="s">
        <v>14</v>
      </c>
    </row>
    <row r="188" spans="1:28">
      <c r="A188" t="s">
        <v>1401</v>
      </c>
      <c r="B188">
        <v>1</v>
      </c>
      <c r="C188" t="s">
        <v>163</v>
      </c>
      <c r="D188" t="s">
        <v>240</v>
      </c>
      <c r="E188" s="8" t="s">
        <v>1116</v>
      </c>
      <c r="F188" s="8" t="s">
        <v>1117</v>
      </c>
      <c r="H188" s="6" t="s">
        <v>1395</v>
      </c>
      <c r="I188" t="s">
        <v>241</v>
      </c>
      <c r="J188" t="s">
        <v>10</v>
      </c>
      <c r="K188" t="s">
        <v>11</v>
      </c>
      <c r="L188" t="s">
        <v>211</v>
      </c>
      <c r="M188" t="s">
        <v>1457</v>
      </c>
      <c r="N188">
        <f t="shared" si="13"/>
        <v>660</v>
      </c>
      <c r="Q188">
        <v>27.5</v>
      </c>
      <c r="R188">
        <f t="shared" si="14"/>
        <v>660</v>
      </c>
      <c r="S188" t="s">
        <v>13</v>
      </c>
      <c r="T188" t="s">
        <v>14</v>
      </c>
      <c r="V188" t="s">
        <v>166</v>
      </c>
      <c r="W188" s="2"/>
      <c r="X188" s="2"/>
      <c r="Y188" s="2"/>
      <c r="Z188" s="2"/>
      <c r="AA188" s="2"/>
      <c r="AB188" s="2"/>
    </row>
    <row r="189" spans="1:28">
      <c r="A189" t="s">
        <v>1401</v>
      </c>
      <c r="B189">
        <v>1</v>
      </c>
      <c r="C189" t="s">
        <v>234</v>
      </c>
      <c r="D189" t="s">
        <v>242</v>
      </c>
      <c r="E189" s="8" t="s">
        <v>1149</v>
      </c>
      <c r="F189" s="8" t="s">
        <v>1150</v>
      </c>
      <c r="G189" s="8" t="s">
        <v>1151</v>
      </c>
      <c r="I189" t="s">
        <v>243</v>
      </c>
      <c r="J189" t="s">
        <v>86</v>
      </c>
      <c r="K189" t="s">
        <v>11</v>
      </c>
      <c r="L189" t="s">
        <v>211</v>
      </c>
      <c r="M189" t="s">
        <v>1457</v>
      </c>
      <c r="N189">
        <f t="shared" si="13"/>
        <v>2805.6000000000004</v>
      </c>
      <c r="Q189">
        <v>116.9</v>
      </c>
      <c r="R189">
        <f t="shared" si="14"/>
        <v>2805.6000000000004</v>
      </c>
      <c r="S189" t="s">
        <v>14</v>
      </c>
      <c r="T189" t="s">
        <v>14</v>
      </c>
    </row>
    <row r="190" spans="1:28">
      <c r="C190" t="s">
        <v>929</v>
      </c>
      <c r="D190" t="s">
        <v>929</v>
      </c>
      <c r="E190" s="8" t="s">
        <v>1074</v>
      </c>
      <c r="F190" s="8" t="s">
        <v>1075</v>
      </c>
      <c r="G190" s="8" t="s">
        <v>1297</v>
      </c>
      <c r="H190" s="6" t="s">
        <v>1298</v>
      </c>
      <c r="I190" t="s">
        <v>928</v>
      </c>
      <c r="J190" t="s">
        <v>927</v>
      </c>
      <c r="K190" t="s">
        <v>11</v>
      </c>
      <c r="L190" t="s">
        <v>211</v>
      </c>
      <c r="M190" t="s">
        <v>1457</v>
      </c>
      <c r="N190">
        <f t="shared" si="13"/>
        <v>240</v>
      </c>
      <c r="Q190">
        <v>10</v>
      </c>
      <c r="R190">
        <f t="shared" si="14"/>
        <v>240</v>
      </c>
      <c r="T190" t="s">
        <v>14</v>
      </c>
    </row>
    <row r="191" spans="1:28">
      <c r="A191" t="s">
        <v>1401</v>
      </c>
      <c r="B191">
        <v>1</v>
      </c>
      <c r="C191" t="s">
        <v>244</v>
      </c>
      <c r="D191" t="s">
        <v>245</v>
      </c>
      <c r="G191" s="8" t="s">
        <v>1065</v>
      </c>
      <c r="I191" t="s">
        <v>932</v>
      </c>
      <c r="J191" t="s">
        <v>135</v>
      </c>
      <c r="K191" t="s">
        <v>11</v>
      </c>
      <c r="L191" t="s">
        <v>211</v>
      </c>
      <c r="M191" t="s">
        <v>1457</v>
      </c>
      <c r="N191">
        <f t="shared" si="13"/>
        <v>216</v>
      </c>
      <c r="Q191">
        <v>9</v>
      </c>
      <c r="R191">
        <f t="shared" si="14"/>
        <v>216</v>
      </c>
      <c r="S191" t="s">
        <v>13</v>
      </c>
      <c r="T191" t="s">
        <v>14</v>
      </c>
      <c r="V191" t="s">
        <v>246</v>
      </c>
    </row>
    <row r="192" spans="1:28">
      <c r="A192" t="s">
        <v>1400</v>
      </c>
      <c r="B192">
        <v>1</v>
      </c>
      <c r="C192" t="s">
        <v>914</v>
      </c>
      <c r="D192" t="s">
        <v>913</v>
      </c>
      <c r="E192" s="8" t="s">
        <v>992</v>
      </c>
      <c r="F192" s="8" t="s">
        <v>993</v>
      </c>
      <c r="G192" s="10"/>
      <c r="H192" s="6" t="s">
        <v>1308</v>
      </c>
      <c r="I192" t="s">
        <v>912</v>
      </c>
      <c r="J192" t="s">
        <v>911</v>
      </c>
      <c r="K192" t="s">
        <v>11</v>
      </c>
      <c r="L192" t="s">
        <v>1451</v>
      </c>
      <c r="M192" t="s">
        <v>1457</v>
      </c>
      <c r="N192">
        <f t="shared" si="13"/>
        <v>144</v>
      </c>
      <c r="Q192">
        <v>6</v>
      </c>
      <c r="R192">
        <f t="shared" si="14"/>
        <v>144</v>
      </c>
      <c r="V192" t="s">
        <v>994</v>
      </c>
    </row>
    <row r="193" spans="1:25">
      <c r="B193">
        <v>1</v>
      </c>
      <c r="C193" t="s">
        <v>1000</v>
      </c>
      <c r="D193" t="s">
        <v>889</v>
      </c>
      <c r="E193" s="8" t="s">
        <v>1001</v>
      </c>
      <c r="F193" s="8" t="s">
        <v>1002</v>
      </c>
      <c r="I193" t="s">
        <v>888</v>
      </c>
      <c r="J193" t="s">
        <v>39</v>
      </c>
      <c r="K193" t="s">
        <v>11</v>
      </c>
      <c r="L193" t="s">
        <v>1451</v>
      </c>
      <c r="M193" t="s">
        <v>1457</v>
      </c>
      <c r="N193">
        <f t="shared" si="13"/>
        <v>600</v>
      </c>
      <c r="Q193">
        <v>25</v>
      </c>
      <c r="R193">
        <f t="shared" si="14"/>
        <v>600</v>
      </c>
    </row>
    <row r="194" spans="1:25">
      <c r="A194" s="18" t="s">
        <v>1401</v>
      </c>
      <c r="B194" s="18">
        <v>1</v>
      </c>
      <c r="C194" t="s">
        <v>461</v>
      </c>
      <c r="D194" t="s">
        <v>462</v>
      </c>
      <c r="G194" s="13" t="s">
        <v>1247</v>
      </c>
      <c r="I194" t="s">
        <v>463</v>
      </c>
      <c r="J194" t="s">
        <v>151</v>
      </c>
      <c r="K194" t="s">
        <v>11</v>
      </c>
      <c r="L194" t="s">
        <v>1430</v>
      </c>
      <c r="M194" t="s">
        <v>1457</v>
      </c>
      <c r="N194">
        <f t="shared" si="13"/>
        <v>336</v>
      </c>
      <c r="Q194">
        <v>14</v>
      </c>
      <c r="R194">
        <f t="shared" si="14"/>
        <v>336</v>
      </c>
      <c r="S194" t="s">
        <v>13</v>
      </c>
      <c r="T194" t="s">
        <v>14</v>
      </c>
      <c r="V194" t="s">
        <v>464</v>
      </c>
    </row>
    <row r="195" spans="1:25">
      <c r="A195" t="s">
        <v>1401</v>
      </c>
      <c r="B195">
        <v>1</v>
      </c>
      <c r="C195" t="s">
        <v>881</v>
      </c>
      <c r="D195" t="s">
        <v>882</v>
      </c>
      <c r="I195" t="s">
        <v>880</v>
      </c>
      <c r="J195" t="s">
        <v>39</v>
      </c>
      <c r="K195" t="s">
        <v>11</v>
      </c>
      <c r="L195" t="s">
        <v>1430</v>
      </c>
      <c r="M195" t="s">
        <v>1457</v>
      </c>
      <c r="N195">
        <f t="shared" si="13"/>
        <v>1992</v>
      </c>
      <c r="Q195">
        <v>83</v>
      </c>
      <c r="R195">
        <f t="shared" si="14"/>
        <v>1992</v>
      </c>
    </row>
    <row r="196" spans="1:25">
      <c r="B196">
        <v>1</v>
      </c>
      <c r="C196" t="s">
        <v>940</v>
      </c>
      <c r="D196" t="s">
        <v>939</v>
      </c>
      <c r="H196" s="10" t="s">
        <v>1183</v>
      </c>
      <c r="I196" t="s">
        <v>939</v>
      </c>
      <c r="J196" t="s">
        <v>63</v>
      </c>
      <c r="K196" t="s">
        <v>11</v>
      </c>
      <c r="L196" t="s">
        <v>1430</v>
      </c>
      <c r="M196" t="s">
        <v>1457</v>
      </c>
      <c r="N196">
        <f t="shared" si="13"/>
        <v>576</v>
      </c>
      <c r="Q196">
        <v>24</v>
      </c>
      <c r="R196">
        <f t="shared" si="14"/>
        <v>576</v>
      </c>
    </row>
    <row r="197" spans="1:25">
      <c r="A197" t="s">
        <v>958</v>
      </c>
      <c r="B197">
        <v>1</v>
      </c>
      <c r="C197" t="s">
        <v>543</v>
      </c>
      <c r="D197" t="s">
        <v>544</v>
      </c>
      <c r="F197" s="8" t="s">
        <v>1215</v>
      </c>
      <c r="G197" s="6" t="s">
        <v>1303</v>
      </c>
      <c r="H197" s="6" t="s">
        <v>1357</v>
      </c>
      <c r="I197" t="s">
        <v>545</v>
      </c>
      <c r="J197" t="s">
        <v>122</v>
      </c>
      <c r="K197" t="s">
        <v>11</v>
      </c>
      <c r="L197" t="s">
        <v>531</v>
      </c>
      <c r="M197" t="s">
        <v>1457</v>
      </c>
      <c r="N197">
        <f>R197</f>
        <v>1224</v>
      </c>
      <c r="Q197">
        <v>51</v>
      </c>
      <c r="R197">
        <f t="shared" si="14"/>
        <v>1224</v>
      </c>
      <c r="S197" t="s">
        <v>13</v>
      </c>
      <c r="T197" t="s">
        <v>13</v>
      </c>
      <c r="V197" t="s">
        <v>546</v>
      </c>
    </row>
    <row r="198" spans="1:25" ht="15">
      <c r="A198" s="18" t="s">
        <v>1400</v>
      </c>
      <c r="B198" s="18">
        <v>1</v>
      </c>
      <c r="C198" t="s">
        <v>194</v>
      </c>
      <c r="D198" t="s">
        <v>195</v>
      </c>
      <c r="F198" s="8" t="s">
        <v>1379</v>
      </c>
      <c r="H198" s="20" t="s">
        <v>1381</v>
      </c>
      <c r="I198" t="s">
        <v>196</v>
      </c>
      <c r="J198" t="s">
        <v>197</v>
      </c>
      <c r="K198" t="s">
        <v>11</v>
      </c>
      <c r="L198" t="s">
        <v>531</v>
      </c>
      <c r="M198" t="s">
        <v>1457</v>
      </c>
      <c r="N198">
        <v>360</v>
      </c>
      <c r="O198">
        <v>12</v>
      </c>
      <c r="P198" t="s">
        <v>1471</v>
      </c>
      <c r="Q198">
        <v>16.2</v>
      </c>
      <c r="R198" t="s">
        <v>1470</v>
      </c>
      <c r="S198" t="s">
        <v>13</v>
      </c>
      <c r="T198" t="s">
        <v>13</v>
      </c>
      <c r="V198" t="s">
        <v>1244</v>
      </c>
    </row>
    <row r="199" spans="1:25">
      <c r="A199" s="18" t="s">
        <v>1400</v>
      </c>
      <c r="B199" s="18">
        <v>1</v>
      </c>
      <c r="D199" t="s">
        <v>547</v>
      </c>
      <c r="F199" s="8" t="s">
        <v>1053</v>
      </c>
      <c r="H199" s="6" t="s">
        <v>1367</v>
      </c>
      <c r="I199" t="s">
        <v>416</v>
      </c>
      <c r="J199" t="s">
        <v>197</v>
      </c>
      <c r="K199" t="s">
        <v>11</v>
      </c>
      <c r="L199" t="s">
        <v>531</v>
      </c>
      <c r="M199" t="s">
        <v>1457</v>
      </c>
      <c r="N199">
        <f t="shared" ref="N199:N205" si="15">R199</f>
        <v>480</v>
      </c>
      <c r="Q199">
        <v>20</v>
      </c>
      <c r="R199">
        <f t="shared" ref="R199:R206" si="16">SUM(Q199*24)</f>
        <v>480</v>
      </c>
      <c r="S199" t="s">
        <v>13</v>
      </c>
      <c r="T199" t="s">
        <v>14</v>
      </c>
      <c r="V199" t="s">
        <v>1054</v>
      </c>
    </row>
    <row r="200" spans="1:25">
      <c r="A200" t="s">
        <v>958</v>
      </c>
      <c r="B200">
        <v>1</v>
      </c>
      <c r="C200" t="s">
        <v>543</v>
      </c>
      <c r="D200" t="s">
        <v>548</v>
      </c>
      <c r="F200" s="8" t="s">
        <v>1217</v>
      </c>
      <c r="I200" t="s">
        <v>549</v>
      </c>
      <c r="J200" t="s">
        <v>122</v>
      </c>
      <c r="K200" t="s">
        <v>11</v>
      </c>
      <c r="L200" t="s">
        <v>531</v>
      </c>
      <c r="M200" t="s">
        <v>1457</v>
      </c>
      <c r="N200">
        <f t="shared" si="15"/>
        <v>1224</v>
      </c>
      <c r="Q200">
        <v>51</v>
      </c>
      <c r="R200">
        <f t="shared" si="16"/>
        <v>1224</v>
      </c>
      <c r="S200" t="s">
        <v>13</v>
      </c>
      <c r="T200" t="s">
        <v>13</v>
      </c>
    </row>
    <row r="201" spans="1:25">
      <c r="A201" t="s">
        <v>1398</v>
      </c>
      <c r="C201" t="s">
        <v>1172</v>
      </c>
      <c r="D201" t="s">
        <v>530</v>
      </c>
      <c r="F201" s="8" t="s">
        <v>1175</v>
      </c>
      <c r="G201" s="8" t="s">
        <v>1173</v>
      </c>
      <c r="H201" s="10" t="s">
        <v>1174</v>
      </c>
      <c r="I201" t="s">
        <v>431</v>
      </c>
      <c r="J201" t="s">
        <v>197</v>
      </c>
      <c r="K201" t="s">
        <v>11</v>
      </c>
      <c r="L201" t="s">
        <v>531</v>
      </c>
      <c r="M201" t="s">
        <v>1457</v>
      </c>
      <c r="N201">
        <f t="shared" si="15"/>
        <v>1200</v>
      </c>
      <c r="Q201">
        <v>50</v>
      </c>
      <c r="R201">
        <f t="shared" si="16"/>
        <v>1200</v>
      </c>
      <c r="S201" t="s">
        <v>14</v>
      </c>
      <c r="T201" t="s">
        <v>13</v>
      </c>
      <c r="V201" t="s">
        <v>532</v>
      </c>
    </row>
    <row r="202" spans="1:25">
      <c r="A202" t="s">
        <v>958</v>
      </c>
      <c r="B202">
        <v>1</v>
      </c>
      <c r="C202" t="s">
        <v>543</v>
      </c>
      <c r="D202" t="s">
        <v>550</v>
      </c>
      <c r="F202" s="8" t="s">
        <v>1218</v>
      </c>
      <c r="G202" s="8" t="s">
        <v>1359</v>
      </c>
      <c r="I202" t="s">
        <v>943</v>
      </c>
      <c r="J202" t="s">
        <v>122</v>
      </c>
      <c r="K202" t="s">
        <v>11</v>
      </c>
      <c r="L202" t="s">
        <v>531</v>
      </c>
      <c r="M202" t="s">
        <v>1457</v>
      </c>
      <c r="N202">
        <f t="shared" si="15"/>
        <v>1992</v>
      </c>
      <c r="Q202">
        <v>83</v>
      </c>
      <c r="R202">
        <f t="shared" si="16"/>
        <v>1992</v>
      </c>
      <c r="S202" t="s">
        <v>13</v>
      </c>
      <c r="T202" t="s">
        <v>13</v>
      </c>
      <c r="Y202" t="s">
        <v>860</v>
      </c>
    </row>
    <row r="203" spans="1:25">
      <c r="A203" t="s">
        <v>1400</v>
      </c>
      <c r="B203">
        <v>1</v>
      </c>
      <c r="C203" t="s">
        <v>533</v>
      </c>
      <c r="D203" t="s">
        <v>534</v>
      </c>
      <c r="E203" s="8" t="s">
        <v>858</v>
      </c>
      <c r="F203" s="8" t="s">
        <v>859</v>
      </c>
      <c r="I203" t="s">
        <v>535</v>
      </c>
      <c r="J203" t="s">
        <v>278</v>
      </c>
      <c r="K203" t="s">
        <v>11</v>
      </c>
      <c r="L203" t="s">
        <v>531</v>
      </c>
      <c r="M203" t="s">
        <v>1457</v>
      </c>
      <c r="N203">
        <f t="shared" si="15"/>
        <v>528</v>
      </c>
      <c r="Q203">
        <v>22</v>
      </c>
      <c r="R203">
        <f t="shared" si="16"/>
        <v>528</v>
      </c>
      <c r="S203" t="s">
        <v>13</v>
      </c>
      <c r="T203" t="s">
        <v>14</v>
      </c>
      <c r="V203" t="s">
        <v>536</v>
      </c>
    </row>
    <row r="204" spans="1:25">
      <c r="A204" s="18" t="s">
        <v>1400</v>
      </c>
      <c r="B204" s="18">
        <v>1</v>
      </c>
      <c r="C204" t="s">
        <v>194</v>
      </c>
      <c r="D204" t="s">
        <v>537</v>
      </c>
      <c r="F204" s="8" t="s">
        <v>1380</v>
      </c>
      <c r="H204" s="6" t="s">
        <v>1381</v>
      </c>
      <c r="I204" t="s">
        <v>538</v>
      </c>
      <c r="J204" t="s">
        <v>91</v>
      </c>
      <c r="K204" t="s">
        <v>11</v>
      </c>
      <c r="L204" t="s">
        <v>531</v>
      </c>
      <c r="M204" t="s">
        <v>1457</v>
      </c>
      <c r="N204">
        <f t="shared" si="15"/>
        <v>492</v>
      </c>
      <c r="Q204">
        <v>20.5</v>
      </c>
      <c r="R204">
        <f t="shared" si="16"/>
        <v>492</v>
      </c>
      <c r="S204" t="s">
        <v>13</v>
      </c>
      <c r="T204" t="s">
        <v>13</v>
      </c>
      <c r="V204" t="s">
        <v>539</v>
      </c>
    </row>
    <row r="205" spans="1:25">
      <c r="A205" t="s">
        <v>1400</v>
      </c>
      <c r="B205">
        <v>1</v>
      </c>
      <c r="C205" t="s">
        <v>540</v>
      </c>
      <c r="D205" t="s">
        <v>541</v>
      </c>
      <c r="F205" s="8" t="s">
        <v>1240</v>
      </c>
      <c r="G205" s="8" t="s">
        <v>1396</v>
      </c>
      <c r="I205" t="s">
        <v>931</v>
      </c>
      <c r="J205" t="s">
        <v>197</v>
      </c>
      <c r="K205" t="s">
        <v>11</v>
      </c>
      <c r="L205" t="s">
        <v>531</v>
      </c>
      <c r="M205" t="s">
        <v>1457</v>
      </c>
      <c r="N205">
        <f t="shared" si="15"/>
        <v>456</v>
      </c>
      <c r="Q205">
        <v>19</v>
      </c>
      <c r="R205">
        <f t="shared" si="16"/>
        <v>456</v>
      </c>
      <c r="S205" t="s">
        <v>13</v>
      </c>
      <c r="T205" t="s">
        <v>13</v>
      </c>
      <c r="V205" t="s">
        <v>542</v>
      </c>
    </row>
    <row r="206" spans="1:25">
      <c r="B206">
        <v>1</v>
      </c>
      <c r="C206" t="s">
        <v>465</v>
      </c>
      <c r="D206" t="s">
        <v>466</v>
      </c>
      <c r="E206" s="8" t="s">
        <v>1101</v>
      </c>
      <c r="F206" s="8" t="s">
        <v>1100</v>
      </c>
      <c r="I206" t="s">
        <v>467</v>
      </c>
      <c r="J206" t="s">
        <v>39</v>
      </c>
      <c r="K206" t="s">
        <v>11</v>
      </c>
      <c r="L206" t="s">
        <v>1430</v>
      </c>
      <c r="M206" t="s">
        <v>1457</v>
      </c>
      <c r="N206">
        <f t="shared" si="13"/>
        <v>816</v>
      </c>
      <c r="Q206">
        <v>34</v>
      </c>
      <c r="R206">
        <f t="shared" si="16"/>
        <v>816</v>
      </c>
      <c r="S206" t="s">
        <v>13</v>
      </c>
      <c r="T206" t="s">
        <v>14</v>
      </c>
    </row>
    <row r="207" spans="1:25">
      <c r="L207" t="s">
        <v>1558</v>
      </c>
      <c r="M207" t="s">
        <v>1498</v>
      </c>
      <c r="N207">
        <f>SUM(N131:N206)</f>
        <v>56477.600000000006</v>
      </c>
    </row>
    <row r="210" spans="1:22" ht="16">
      <c r="A210" s="18" t="s">
        <v>1400</v>
      </c>
      <c r="B210" s="18">
        <v>1</v>
      </c>
      <c r="C210" t="s">
        <v>926</v>
      </c>
      <c r="D210" t="s">
        <v>497</v>
      </c>
      <c r="F210" s="8" t="s">
        <v>1236</v>
      </c>
      <c r="H210" s="16" t="s">
        <v>1341</v>
      </c>
      <c r="I210" t="s">
        <v>498</v>
      </c>
      <c r="J210" t="s">
        <v>50</v>
      </c>
      <c r="K210" t="s">
        <v>11</v>
      </c>
      <c r="L210" t="s">
        <v>499</v>
      </c>
      <c r="M210" t="s">
        <v>1457</v>
      </c>
      <c r="N210">
        <f t="shared" si="13"/>
        <v>888</v>
      </c>
      <c r="Q210">
        <v>37</v>
      </c>
      <c r="R210">
        <f t="shared" ref="R210:R232" si="17">SUM(Q210*24)</f>
        <v>888</v>
      </c>
      <c r="S210" t="s">
        <v>13</v>
      </c>
      <c r="T210" t="s">
        <v>14</v>
      </c>
    </row>
    <row r="211" spans="1:22" ht="16">
      <c r="A211" s="18" t="s">
        <v>1400</v>
      </c>
      <c r="B211" s="18">
        <v>1</v>
      </c>
      <c r="C211" t="s">
        <v>7</v>
      </c>
      <c r="D211" t="s">
        <v>43</v>
      </c>
      <c r="F211" s="8" t="s">
        <v>1253</v>
      </c>
      <c r="H211" s="16" t="s">
        <v>1403</v>
      </c>
      <c r="I211" t="s">
        <v>44</v>
      </c>
      <c r="J211" t="s">
        <v>45</v>
      </c>
      <c r="K211" t="s">
        <v>11</v>
      </c>
      <c r="L211" t="s">
        <v>1436</v>
      </c>
      <c r="M211" t="s">
        <v>1457</v>
      </c>
      <c r="N211">
        <f t="shared" si="13"/>
        <v>900</v>
      </c>
      <c r="Q211">
        <v>37.5</v>
      </c>
      <c r="R211">
        <f t="shared" si="17"/>
        <v>900</v>
      </c>
      <c r="S211" t="s">
        <v>13</v>
      </c>
      <c r="T211" t="s">
        <v>13</v>
      </c>
      <c r="V211" t="s">
        <v>46</v>
      </c>
    </row>
    <row r="212" spans="1:22" ht="16">
      <c r="A212" s="18" t="s">
        <v>1400</v>
      </c>
      <c r="B212" s="18">
        <v>1</v>
      </c>
      <c r="C212" t="s">
        <v>500</v>
      </c>
      <c r="D212" t="s">
        <v>501</v>
      </c>
      <c r="F212" s="8" t="s">
        <v>1066</v>
      </c>
      <c r="G212" s="8" t="s">
        <v>1302</v>
      </c>
      <c r="H212" s="16" t="s">
        <v>1301</v>
      </c>
      <c r="I212" t="s">
        <v>502</v>
      </c>
      <c r="J212" t="s">
        <v>478</v>
      </c>
      <c r="K212" t="s">
        <v>11</v>
      </c>
      <c r="L212" t="s">
        <v>503</v>
      </c>
      <c r="M212" t="s">
        <v>1457</v>
      </c>
      <c r="N212">
        <f t="shared" si="13"/>
        <v>1200</v>
      </c>
      <c r="Q212">
        <v>50</v>
      </c>
      <c r="R212">
        <f t="shared" si="17"/>
        <v>1200</v>
      </c>
      <c r="S212" t="s">
        <v>13</v>
      </c>
      <c r="T212" t="s">
        <v>14</v>
      </c>
    </row>
    <row r="213" spans="1:22">
      <c r="A213" t="s">
        <v>1398</v>
      </c>
      <c r="D213" t="s">
        <v>504</v>
      </c>
      <c r="E213" s="8" t="s">
        <v>1057</v>
      </c>
      <c r="F213" s="8" t="s">
        <v>1056</v>
      </c>
      <c r="I213" t="s">
        <v>189</v>
      </c>
      <c r="J213" t="s">
        <v>505</v>
      </c>
      <c r="K213" t="s">
        <v>11</v>
      </c>
      <c r="L213" t="s">
        <v>506</v>
      </c>
      <c r="M213" t="s">
        <v>1457</v>
      </c>
      <c r="N213">
        <f t="shared" si="13"/>
        <v>3</v>
      </c>
      <c r="Q213">
        <v>0.125</v>
      </c>
      <c r="R213">
        <f t="shared" si="17"/>
        <v>3</v>
      </c>
      <c r="S213" t="s">
        <v>13</v>
      </c>
      <c r="T213" t="s">
        <v>13</v>
      </c>
      <c r="V213" t="s">
        <v>507</v>
      </c>
    </row>
    <row r="214" spans="1:22">
      <c r="A214" t="s">
        <v>1400</v>
      </c>
      <c r="B214">
        <v>1</v>
      </c>
      <c r="C214" t="s">
        <v>508</v>
      </c>
      <c r="D214" t="s">
        <v>509</v>
      </c>
      <c r="E214" s="8" t="s">
        <v>984</v>
      </c>
      <c r="F214" s="8" t="s">
        <v>985</v>
      </c>
      <c r="G214" s="8" t="s">
        <v>986</v>
      </c>
      <c r="I214" t="s">
        <v>955</v>
      </c>
      <c r="J214" t="s">
        <v>10</v>
      </c>
      <c r="K214" t="s">
        <v>11</v>
      </c>
      <c r="L214" t="s">
        <v>511</v>
      </c>
      <c r="M214" t="s">
        <v>1457</v>
      </c>
      <c r="N214">
        <f t="shared" si="13"/>
        <v>585.59999999999991</v>
      </c>
      <c r="Q214">
        <v>24.4</v>
      </c>
      <c r="R214">
        <f t="shared" si="17"/>
        <v>585.59999999999991</v>
      </c>
      <c r="S214" t="s">
        <v>13</v>
      </c>
      <c r="T214" t="s">
        <v>13</v>
      </c>
      <c r="V214" t="s">
        <v>987</v>
      </c>
    </row>
    <row r="215" spans="1:22">
      <c r="A215" t="s">
        <v>1400</v>
      </c>
      <c r="B215">
        <v>1</v>
      </c>
      <c r="C215" t="s">
        <v>599</v>
      </c>
      <c r="D215" t="s">
        <v>600</v>
      </c>
      <c r="E215" s="8" t="s">
        <v>995</v>
      </c>
      <c r="F215" s="8" t="s">
        <v>996</v>
      </c>
      <c r="G215" s="8" t="s">
        <v>1309</v>
      </c>
      <c r="H215" s="6" t="s">
        <v>1310</v>
      </c>
      <c r="I215" t="s">
        <v>601</v>
      </c>
      <c r="J215" t="s">
        <v>135</v>
      </c>
      <c r="K215" t="s">
        <v>11</v>
      </c>
      <c r="L215" t="s">
        <v>602</v>
      </c>
      <c r="M215" t="s">
        <v>1457</v>
      </c>
      <c r="N215">
        <f t="shared" si="13"/>
        <v>720</v>
      </c>
      <c r="Q215">
        <v>30</v>
      </c>
      <c r="R215">
        <f t="shared" si="17"/>
        <v>720</v>
      </c>
      <c r="S215" t="s">
        <v>13</v>
      </c>
      <c r="T215" t="s">
        <v>13</v>
      </c>
      <c r="V215" t="s">
        <v>603</v>
      </c>
    </row>
    <row r="216" spans="1:22">
      <c r="A216" t="s">
        <v>1400</v>
      </c>
      <c r="B216">
        <v>1</v>
      </c>
      <c r="C216" t="s">
        <v>567</v>
      </c>
      <c r="D216" t="s">
        <v>568</v>
      </c>
      <c r="E216" s="8" t="s">
        <v>1139</v>
      </c>
      <c r="F216" s="8" t="s">
        <v>1140</v>
      </c>
      <c r="H216" s="10" t="s">
        <v>1141</v>
      </c>
      <c r="I216" t="s">
        <v>393</v>
      </c>
      <c r="J216" t="s">
        <v>569</v>
      </c>
      <c r="K216" t="s">
        <v>55</v>
      </c>
      <c r="L216" t="s">
        <v>602</v>
      </c>
      <c r="M216" t="s">
        <v>1457</v>
      </c>
      <c r="N216">
        <f t="shared" si="13"/>
        <v>600</v>
      </c>
      <c r="Q216">
        <v>25</v>
      </c>
      <c r="R216">
        <f t="shared" si="17"/>
        <v>600</v>
      </c>
      <c r="S216" t="s">
        <v>13</v>
      </c>
      <c r="T216" t="s">
        <v>13</v>
      </c>
      <c r="V216" t="s">
        <v>570</v>
      </c>
    </row>
    <row r="217" spans="1:22">
      <c r="B217">
        <v>1</v>
      </c>
      <c r="C217" t="s">
        <v>604</v>
      </c>
      <c r="D217" t="s">
        <v>605</v>
      </c>
      <c r="F217" s="8" t="s">
        <v>999</v>
      </c>
      <c r="H217" s="6" t="s">
        <v>1372</v>
      </c>
      <c r="I217" t="s">
        <v>930</v>
      </c>
      <c r="J217" t="s">
        <v>197</v>
      </c>
      <c r="K217" t="s">
        <v>11</v>
      </c>
      <c r="L217" t="s">
        <v>602</v>
      </c>
      <c r="M217" t="s">
        <v>1457</v>
      </c>
      <c r="N217">
        <f t="shared" si="13"/>
        <v>360</v>
      </c>
      <c r="O217" t="s">
        <v>1476</v>
      </c>
      <c r="P217" t="s">
        <v>1475</v>
      </c>
      <c r="Q217">
        <v>15</v>
      </c>
      <c r="R217">
        <f t="shared" si="17"/>
        <v>360</v>
      </c>
      <c r="S217" t="s">
        <v>13</v>
      </c>
      <c r="T217" t="s">
        <v>13</v>
      </c>
    </row>
    <row r="218" spans="1:22">
      <c r="A218" t="s">
        <v>1402</v>
      </c>
      <c r="B218">
        <v>1</v>
      </c>
      <c r="C218" t="s">
        <v>606</v>
      </c>
      <c r="D218" t="s">
        <v>607</v>
      </c>
      <c r="E218" s="8" t="s">
        <v>972</v>
      </c>
      <c r="F218" s="8" t="s">
        <v>973</v>
      </c>
      <c r="G218" s="8" t="s">
        <v>974</v>
      </c>
      <c r="I218" t="s">
        <v>607</v>
      </c>
      <c r="J218" t="s">
        <v>39</v>
      </c>
      <c r="K218" t="s">
        <v>11</v>
      </c>
      <c r="L218" t="s">
        <v>602</v>
      </c>
      <c r="M218" t="s">
        <v>1457</v>
      </c>
      <c r="N218">
        <f t="shared" si="13"/>
        <v>1680</v>
      </c>
      <c r="Q218">
        <v>70</v>
      </c>
      <c r="R218">
        <f t="shared" si="17"/>
        <v>1680</v>
      </c>
      <c r="S218" t="s">
        <v>13</v>
      </c>
      <c r="T218" t="s">
        <v>13</v>
      </c>
      <c r="V218" t="s">
        <v>608</v>
      </c>
    </row>
    <row r="219" spans="1:22">
      <c r="B219">
        <v>1</v>
      </c>
      <c r="C219" t="s">
        <v>971</v>
      </c>
      <c r="D219" t="s">
        <v>609</v>
      </c>
      <c r="E219" s="8" t="s">
        <v>968</v>
      </c>
      <c r="F219" s="8" t="s">
        <v>969</v>
      </c>
      <c r="G219" s="8" t="s">
        <v>970</v>
      </c>
      <c r="H219" s="6" t="s">
        <v>1305</v>
      </c>
      <c r="I219" t="s">
        <v>951</v>
      </c>
      <c r="J219" t="s">
        <v>10</v>
      </c>
      <c r="K219" t="s">
        <v>11</v>
      </c>
      <c r="L219" t="s">
        <v>602</v>
      </c>
      <c r="M219" t="s">
        <v>1457</v>
      </c>
      <c r="N219">
        <f t="shared" si="13"/>
        <v>432</v>
      </c>
      <c r="Q219">
        <v>18</v>
      </c>
      <c r="R219">
        <f t="shared" si="17"/>
        <v>432</v>
      </c>
      <c r="S219" t="s">
        <v>13</v>
      </c>
      <c r="T219" t="s">
        <v>13</v>
      </c>
    </row>
    <row r="220" spans="1:22">
      <c r="A220" t="s">
        <v>1400</v>
      </c>
      <c r="B220">
        <v>1</v>
      </c>
      <c r="C220" t="s">
        <v>610</v>
      </c>
      <c r="D220" t="s">
        <v>611</v>
      </c>
      <c r="E220" s="8" t="s">
        <v>1178</v>
      </c>
      <c r="F220" s="8" t="s">
        <v>1179</v>
      </c>
      <c r="H220" s="8" t="s">
        <v>1180</v>
      </c>
      <c r="I220" t="s">
        <v>612</v>
      </c>
      <c r="J220" t="s">
        <v>10</v>
      </c>
      <c r="K220" t="s">
        <v>55</v>
      </c>
      <c r="L220" t="s">
        <v>602</v>
      </c>
      <c r="M220" t="s">
        <v>1457</v>
      </c>
      <c r="N220">
        <f t="shared" si="13"/>
        <v>48</v>
      </c>
      <c r="Q220">
        <v>2</v>
      </c>
      <c r="R220">
        <f t="shared" si="17"/>
        <v>48</v>
      </c>
      <c r="S220" t="s">
        <v>13</v>
      </c>
      <c r="T220" t="s">
        <v>13</v>
      </c>
    </row>
    <row r="221" spans="1:22">
      <c r="A221" t="s">
        <v>959</v>
      </c>
      <c r="B221">
        <v>1</v>
      </c>
      <c r="C221" t="s">
        <v>132</v>
      </c>
      <c r="D221" t="s">
        <v>613</v>
      </c>
      <c r="F221" s="8" t="s">
        <v>1214</v>
      </c>
      <c r="G221" s="8" t="s">
        <v>1371</v>
      </c>
      <c r="H221" s="6" t="s">
        <v>1370</v>
      </c>
      <c r="I221" t="s">
        <v>614</v>
      </c>
      <c r="J221" t="s">
        <v>135</v>
      </c>
      <c r="K221" t="s">
        <v>11</v>
      </c>
      <c r="L221" t="s">
        <v>602</v>
      </c>
      <c r="M221" t="s">
        <v>1457</v>
      </c>
      <c r="N221">
        <f t="shared" si="13"/>
        <v>216</v>
      </c>
      <c r="Q221">
        <v>9</v>
      </c>
      <c r="R221">
        <f t="shared" si="17"/>
        <v>216</v>
      </c>
      <c r="S221" t="s">
        <v>13</v>
      </c>
      <c r="T221" t="s">
        <v>14</v>
      </c>
    </row>
    <row r="222" spans="1:22">
      <c r="A222" s="18"/>
      <c r="B222" s="18">
        <v>1</v>
      </c>
      <c r="C222" t="s">
        <v>615</v>
      </c>
      <c r="D222" t="s">
        <v>616</v>
      </c>
      <c r="F222" s="8" t="s">
        <v>1165</v>
      </c>
      <c r="H222" s="10" t="s">
        <v>1164</v>
      </c>
      <c r="I222" t="s">
        <v>617</v>
      </c>
      <c r="J222" t="s">
        <v>140</v>
      </c>
      <c r="K222" t="s">
        <v>11</v>
      </c>
      <c r="L222" t="s">
        <v>602</v>
      </c>
      <c r="M222" t="s">
        <v>1457</v>
      </c>
      <c r="N222">
        <f t="shared" si="13"/>
        <v>840</v>
      </c>
      <c r="Q222">
        <v>35</v>
      </c>
      <c r="R222">
        <f t="shared" si="17"/>
        <v>840</v>
      </c>
      <c r="S222" t="s">
        <v>13</v>
      </c>
      <c r="T222" t="s">
        <v>14</v>
      </c>
      <c r="V222" t="s">
        <v>618</v>
      </c>
    </row>
    <row r="223" spans="1:22">
      <c r="B223">
        <v>1</v>
      </c>
      <c r="C223" t="s">
        <v>619</v>
      </c>
      <c r="D223" t="s">
        <v>620</v>
      </c>
      <c r="F223" s="8" t="s">
        <v>1323</v>
      </c>
      <c r="G223" s="8" t="s">
        <v>1321</v>
      </c>
      <c r="H223" s="6" t="s">
        <v>1322</v>
      </c>
      <c r="I223" t="s">
        <v>285</v>
      </c>
      <c r="J223" t="s">
        <v>10</v>
      </c>
      <c r="K223" t="s">
        <v>11</v>
      </c>
      <c r="L223" t="s">
        <v>1420</v>
      </c>
      <c r="M223" t="s">
        <v>1457</v>
      </c>
      <c r="N223">
        <f t="shared" si="13"/>
        <v>288</v>
      </c>
      <c r="Q223">
        <v>12</v>
      </c>
      <c r="R223">
        <f t="shared" si="17"/>
        <v>288</v>
      </c>
    </row>
    <row r="224" spans="1:22">
      <c r="B224">
        <v>1</v>
      </c>
      <c r="C224" t="s">
        <v>621</v>
      </c>
      <c r="D224" t="s">
        <v>622</v>
      </c>
      <c r="E224" s="8" t="s">
        <v>1206</v>
      </c>
      <c r="F224" s="8" t="s">
        <v>1205</v>
      </c>
      <c r="H224" s="10" t="s">
        <v>1207</v>
      </c>
      <c r="I224" t="s">
        <v>623</v>
      </c>
      <c r="J224" t="s">
        <v>127</v>
      </c>
      <c r="K224" t="s">
        <v>55</v>
      </c>
      <c r="L224" t="s">
        <v>602</v>
      </c>
      <c r="M224" t="s">
        <v>1457</v>
      </c>
      <c r="N224">
        <f t="shared" si="13"/>
        <v>24</v>
      </c>
      <c r="Q224">
        <v>1</v>
      </c>
      <c r="R224">
        <f t="shared" si="17"/>
        <v>24</v>
      </c>
      <c r="S224" t="s">
        <v>13</v>
      </c>
      <c r="T224" t="s">
        <v>13</v>
      </c>
    </row>
    <row r="225" spans="1:22">
      <c r="A225" t="s">
        <v>1397</v>
      </c>
      <c r="B225">
        <v>1</v>
      </c>
      <c r="C225" t="s">
        <v>83</v>
      </c>
      <c r="D225" t="s">
        <v>624</v>
      </c>
      <c r="H225" s="10" t="s">
        <v>1213</v>
      </c>
      <c r="I225" t="s">
        <v>142</v>
      </c>
      <c r="J225" t="s">
        <v>10</v>
      </c>
      <c r="K225" t="s">
        <v>11</v>
      </c>
      <c r="L225" t="s">
        <v>602</v>
      </c>
      <c r="M225" t="s">
        <v>1457</v>
      </c>
      <c r="N225">
        <f t="shared" si="13"/>
        <v>273.60000000000002</v>
      </c>
      <c r="O225">
        <v>28</v>
      </c>
      <c r="Q225">
        <v>11.4</v>
      </c>
      <c r="R225">
        <f t="shared" si="17"/>
        <v>273.60000000000002</v>
      </c>
      <c r="S225" t="s">
        <v>13</v>
      </c>
      <c r="T225" t="s">
        <v>13</v>
      </c>
      <c r="U225" t="s">
        <v>838</v>
      </c>
      <c r="V225" t="s">
        <v>625</v>
      </c>
    </row>
    <row r="226" spans="1:22">
      <c r="A226" t="s">
        <v>1400</v>
      </c>
      <c r="B226">
        <v>1</v>
      </c>
      <c r="C226" t="s">
        <v>540</v>
      </c>
      <c r="D226" t="s">
        <v>626</v>
      </c>
      <c r="F226" s="8" t="s">
        <v>1240</v>
      </c>
      <c r="I226" t="s">
        <v>953</v>
      </c>
      <c r="J226" t="s">
        <v>10</v>
      </c>
      <c r="K226" t="s">
        <v>11</v>
      </c>
      <c r="L226" t="s">
        <v>602</v>
      </c>
      <c r="M226" t="s">
        <v>1457</v>
      </c>
      <c r="N226">
        <f t="shared" si="13"/>
        <v>451.20000000000005</v>
      </c>
      <c r="Q226">
        <v>18.8</v>
      </c>
      <c r="R226">
        <f t="shared" si="17"/>
        <v>451.20000000000005</v>
      </c>
      <c r="S226" t="s">
        <v>13</v>
      </c>
      <c r="T226" t="s">
        <v>13</v>
      </c>
    </row>
    <row r="227" spans="1:22">
      <c r="A227" t="s">
        <v>1400</v>
      </c>
      <c r="B227">
        <v>1</v>
      </c>
      <c r="C227" t="s">
        <v>540</v>
      </c>
      <c r="D227" t="s">
        <v>627</v>
      </c>
      <c r="F227" s="8" t="s">
        <v>1240</v>
      </c>
      <c r="I227" t="s">
        <v>628</v>
      </c>
      <c r="J227" t="s">
        <v>197</v>
      </c>
      <c r="K227" t="s">
        <v>11</v>
      </c>
      <c r="L227" t="s">
        <v>602</v>
      </c>
      <c r="M227" t="s">
        <v>1457</v>
      </c>
      <c r="N227">
        <f t="shared" si="13"/>
        <v>456</v>
      </c>
      <c r="Q227">
        <v>19</v>
      </c>
      <c r="R227">
        <f t="shared" si="17"/>
        <v>456</v>
      </c>
      <c r="S227" t="s">
        <v>13</v>
      </c>
      <c r="T227" t="s">
        <v>13</v>
      </c>
    </row>
    <row r="228" spans="1:22">
      <c r="A228" t="s">
        <v>1401</v>
      </c>
      <c r="B228">
        <v>1</v>
      </c>
      <c r="C228" t="s">
        <v>484</v>
      </c>
      <c r="D228" t="s">
        <v>485</v>
      </c>
      <c r="F228" s="8" t="s">
        <v>1155</v>
      </c>
      <c r="G228" s="8" t="s">
        <v>1156</v>
      </c>
      <c r="I228" t="s">
        <v>933</v>
      </c>
      <c r="J228" t="s">
        <v>135</v>
      </c>
      <c r="K228" t="s">
        <v>11</v>
      </c>
      <c r="L228" s="18" t="s">
        <v>602</v>
      </c>
      <c r="M228" t="s">
        <v>1457</v>
      </c>
      <c r="N228">
        <f t="shared" si="13"/>
        <v>1236</v>
      </c>
      <c r="Q228">
        <v>51.5</v>
      </c>
      <c r="R228">
        <f t="shared" si="17"/>
        <v>1236</v>
      </c>
      <c r="S228" t="s">
        <v>13</v>
      </c>
      <c r="T228" t="s">
        <v>14</v>
      </c>
      <c r="V228" t="s">
        <v>486</v>
      </c>
    </row>
    <row r="229" spans="1:22">
      <c r="A229" t="s">
        <v>958</v>
      </c>
      <c r="B229">
        <v>1</v>
      </c>
      <c r="C229" t="s">
        <v>629</v>
      </c>
      <c r="D229" t="s">
        <v>679</v>
      </c>
      <c r="E229" s="6"/>
      <c r="F229" s="6"/>
      <c r="G229" s="8" t="s">
        <v>1364</v>
      </c>
      <c r="I229" t="s">
        <v>680</v>
      </c>
      <c r="J229" t="s">
        <v>10</v>
      </c>
      <c r="K229" t="s">
        <v>11</v>
      </c>
      <c r="L229" t="s">
        <v>602</v>
      </c>
      <c r="M229" t="s">
        <v>1457</v>
      </c>
      <c r="N229">
        <f t="shared" si="13"/>
        <v>1080</v>
      </c>
      <c r="Q229">
        <v>45</v>
      </c>
      <c r="R229">
        <f t="shared" si="17"/>
        <v>1080</v>
      </c>
      <c r="S229" t="s">
        <v>13</v>
      </c>
      <c r="T229" t="s">
        <v>14</v>
      </c>
      <c r="V229" t="s">
        <v>1362</v>
      </c>
    </row>
    <row r="230" spans="1:22">
      <c r="A230" t="s">
        <v>958</v>
      </c>
      <c r="B230">
        <v>1</v>
      </c>
      <c r="C230" t="s">
        <v>629</v>
      </c>
      <c r="D230" t="s">
        <v>630</v>
      </c>
      <c r="G230" s="6" t="s">
        <v>1361</v>
      </c>
      <c r="I230" t="s">
        <v>631</v>
      </c>
      <c r="J230" t="s">
        <v>478</v>
      </c>
      <c r="K230" t="s">
        <v>11</v>
      </c>
      <c r="L230" t="s">
        <v>602</v>
      </c>
      <c r="M230" t="s">
        <v>1457</v>
      </c>
      <c r="N230">
        <f t="shared" si="13"/>
        <v>960</v>
      </c>
      <c r="Q230">
        <v>40</v>
      </c>
      <c r="R230">
        <f t="shared" si="17"/>
        <v>960</v>
      </c>
      <c r="S230" t="s">
        <v>13</v>
      </c>
      <c r="T230" t="s">
        <v>13</v>
      </c>
      <c r="V230" t="s">
        <v>632</v>
      </c>
    </row>
    <row r="231" spans="1:22">
      <c r="A231" t="s">
        <v>1398</v>
      </c>
      <c r="C231" t="s">
        <v>633</v>
      </c>
      <c r="D231" t="s">
        <v>634</v>
      </c>
      <c r="E231" s="8" t="s">
        <v>1202</v>
      </c>
      <c r="F231" s="8" t="s">
        <v>1203</v>
      </c>
      <c r="I231" t="s">
        <v>635</v>
      </c>
      <c r="J231" t="s">
        <v>54</v>
      </c>
      <c r="K231" t="s">
        <v>11</v>
      </c>
      <c r="L231" t="s">
        <v>602</v>
      </c>
      <c r="M231" t="s">
        <v>1457</v>
      </c>
      <c r="N231">
        <f t="shared" si="13"/>
        <v>91.199999999999989</v>
      </c>
      <c r="Q231">
        <v>3.8</v>
      </c>
      <c r="R231">
        <f t="shared" si="17"/>
        <v>91.199999999999989</v>
      </c>
      <c r="S231" t="s">
        <v>13</v>
      </c>
      <c r="T231" t="s">
        <v>14</v>
      </c>
    </row>
    <row r="232" spans="1:22">
      <c r="B232">
        <v>1</v>
      </c>
      <c r="D232" t="s">
        <v>636</v>
      </c>
      <c r="E232" s="8" t="s">
        <v>1048</v>
      </c>
      <c r="F232" s="8" t="s">
        <v>1049</v>
      </c>
      <c r="I232" t="s">
        <v>637</v>
      </c>
      <c r="J232" t="s">
        <v>638</v>
      </c>
      <c r="K232" t="s">
        <v>55</v>
      </c>
      <c r="L232" t="s">
        <v>602</v>
      </c>
      <c r="M232" t="s">
        <v>1457</v>
      </c>
      <c r="N232">
        <f t="shared" si="13"/>
        <v>1392</v>
      </c>
      <c r="Q232">
        <v>58</v>
      </c>
      <c r="R232">
        <f t="shared" si="17"/>
        <v>1392</v>
      </c>
      <c r="S232" t="s">
        <v>13</v>
      </c>
      <c r="T232" t="s">
        <v>13</v>
      </c>
    </row>
    <row r="233" spans="1:22">
      <c r="B233">
        <v>1</v>
      </c>
      <c r="D233" t="s">
        <v>560</v>
      </c>
      <c r="F233" s="8" t="s">
        <v>1062</v>
      </c>
      <c r="H233" s="6" t="s">
        <v>1365</v>
      </c>
      <c r="I233" t="s">
        <v>561</v>
      </c>
      <c r="J233" t="s">
        <v>197</v>
      </c>
      <c r="K233" t="s">
        <v>55</v>
      </c>
      <c r="L233" t="s">
        <v>602</v>
      </c>
      <c r="M233" t="s">
        <v>1457</v>
      </c>
      <c r="Q233" t="s">
        <v>562</v>
      </c>
      <c r="R233" t="s">
        <v>562</v>
      </c>
      <c r="S233" t="s">
        <v>13</v>
      </c>
      <c r="T233" t="s">
        <v>14</v>
      </c>
    </row>
    <row r="234" spans="1:22">
      <c r="A234" s="18" t="s">
        <v>1400</v>
      </c>
      <c r="B234" s="18">
        <v>1</v>
      </c>
      <c r="C234" t="s">
        <v>194</v>
      </c>
      <c r="D234" t="s">
        <v>639</v>
      </c>
      <c r="F234" s="8" t="s">
        <v>1378</v>
      </c>
      <c r="G234" s="8" t="s">
        <v>1385</v>
      </c>
      <c r="I234" t="s">
        <v>640</v>
      </c>
      <c r="J234" t="s">
        <v>293</v>
      </c>
      <c r="K234" t="s">
        <v>11</v>
      </c>
      <c r="L234" t="s">
        <v>602</v>
      </c>
      <c r="M234" t="s">
        <v>1457</v>
      </c>
      <c r="N234">
        <f t="shared" si="13"/>
        <v>408</v>
      </c>
      <c r="Q234">
        <v>17</v>
      </c>
      <c r="R234">
        <f t="shared" ref="R234:R267" si="18">SUM(Q234*24)</f>
        <v>408</v>
      </c>
      <c r="S234" t="s">
        <v>13</v>
      </c>
      <c r="T234" t="s">
        <v>13</v>
      </c>
    </row>
    <row r="235" spans="1:22">
      <c r="B235">
        <v>1</v>
      </c>
      <c r="C235" t="s">
        <v>20</v>
      </c>
      <c r="D235" t="s">
        <v>877</v>
      </c>
      <c r="G235" s="8" t="s">
        <v>1138</v>
      </c>
      <c r="H235" s="8" t="s">
        <v>964</v>
      </c>
      <c r="I235" t="s">
        <v>876</v>
      </c>
      <c r="J235" t="s">
        <v>10</v>
      </c>
      <c r="K235" t="s">
        <v>11</v>
      </c>
      <c r="L235" t="s">
        <v>602</v>
      </c>
      <c r="M235" t="s">
        <v>1457</v>
      </c>
      <c r="N235">
        <f t="shared" si="13"/>
        <v>300</v>
      </c>
      <c r="Q235">
        <v>12.5</v>
      </c>
      <c r="R235">
        <f t="shared" si="18"/>
        <v>300</v>
      </c>
    </row>
    <row r="236" spans="1:22" ht="16">
      <c r="A236" t="s">
        <v>1402</v>
      </c>
      <c r="C236" t="s">
        <v>47</v>
      </c>
      <c r="D236" t="s">
        <v>48</v>
      </c>
      <c r="F236" s="8" t="s">
        <v>1197</v>
      </c>
      <c r="G236" s="8" t="s">
        <v>1300</v>
      </c>
      <c r="H236" s="14" t="s">
        <v>1299</v>
      </c>
      <c r="I236" t="s">
        <v>49</v>
      </c>
      <c r="J236" t="s">
        <v>50</v>
      </c>
      <c r="K236" t="s">
        <v>11</v>
      </c>
      <c r="L236" t="s">
        <v>602</v>
      </c>
      <c r="M236" t="s">
        <v>1456</v>
      </c>
      <c r="N236">
        <f t="shared" si="13"/>
        <v>1747.1999999999998</v>
      </c>
      <c r="Q236">
        <v>72.8</v>
      </c>
      <c r="R236">
        <f t="shared" si="18"/>
        <v>1747.1999999999998</v>
      </c>
      <c r="S236" t="s">
        <v>14</v>
      </c>
      <c r="T236" t="s">
        <v>14</v>
      </c>
    </row>
    <row r="237" spans="1:22">
      <c r="A237" s="18" t="s">
        <v>1400</v>
      </c>
      <c r="B237" s="18"/>
      <c r="C237" t="s">
        <v>921</v>
      </c>
      <c r="D237" t="s">
        <v>920</v>
      </c>
      <c r="F237" s="8" t="s">
        <v>1257</v>
      </c>
      <c r="G237" s="8" t="s">
        <v>1258</v>
      </c>
      <c r="I237" t="s">
        <v>919</v>
      </c>
      <c r="J237" t="s">
        <v>50</v>
      </c>
      <c r="K237" t="s">
        <v>11</v>
      </c>
      <c r="L237" t="s">
        <v>602</v>
      </c>
      <c r="M237" t="s">
        <v>1457</v>
      </c>
      <c r="N237">
        <f t="shared" si="13"/>
        <v>324</v>
      </c>
      <c r="Q237">
        <v>13.5</v>
      </c>
      <c r="R237">
        <f t="shared" si="18"/>
        <v>324</v>
      </c>
    </row>
    <row r="238" spans="1:22" ht="18" customHeight="1">
      <c r="A238" t="s">
        <v>958</v>
      </c>
      <c r="B238">
        <v>1</v>
      </c>
      <c r="C238" t="s">
        <v>571</v>
      </c>
      <c r="D238" t="s">
        <v>572</v>
      </c>
      <c r="E238" s="8" t="s">
        <v>1262</v>
      </c>
      <c r="F238" s="8" t="s">
        <v>1261</v>
      </c>
      <c r="I238" t="s">
        <v>275</v>
      </c>
      <c r="J238" t="s">
        <v>197</v>
      </c>
      <c r="K238" t="s">
        <v>11</v>
      </c>
      <c r="L238" t="s">
        <v>602</v>
      </c>
      <c r="M238" t="s">
        <v>1457</v>
      </c>
      <c r="N238">
        <f t="shared" si="13"/>
        <v>384</v>
      </c>
      <c r="Q238">
        <v>16</v>
      </c>
      <c r="R238">
        <f t="shared" si="18"/>
        <v>384</v>
      </c>
      <c r="S238" t="s">
        <v>13</v>
      </c>
      <c r="T238" t="s">
        <v>13</v>
      </c>
      <c r="V238" t="s">
        <v>573</v>
      </c>
    </row>
    <row r="239" spans="1:22">
      <c r="A239" s="18" t="s">
        <v>1400</v>
      </c>
      <c r="B239" s="18">
        <v>1</v>
      </c>
      <c r="C239" t="s">
        <v>551</v>
      </c>
      <c r="D239" t="s">
        <v>552</v>
      </c>
      <c r="E239" s="8" t="s">
        <v>1270</v>
      </c>
      <c r="F239" s="8" t="s">
        <v>1269</v>
      </c>
      <c r="I239" t="s">
        <v>553</v>
      </c>
      <c r="J239" t="s">
        <v>96</v>
      </c>
      <c r="K239" t="s">
        <v>11</v>
      </c>
      <c r="L239" t="s">
        <v>602</v>
      </c>
      <c r="M239" t="s">
        <v>1457</v>
      </c>
      <c r="N239">
        <f t="shared" si="13"/>
        <v>480</v>
      </c>
      <c r="Q239">
        <v>20</v>
      </c>
      <c r="R239">
        <f t="shared" si="18"/>
        <v>480</v>
      </c>
      <c r="S239" t="s">
        <v>13</v>
      </c>
      <c r="T239" t="s">
        <v>14</v>
      </c>
    </row>
    <row r="240" spans="1:22">
      <c r="B240">
        <v>1</v>
      </c>
      <c r="C240" t="s">
        <v>641</v>
      </c>
      <c r="D240" t="s">
        <v>642</v>
      </c>
      <c r="E240" s="8" t="s">
        <v>1274</v>
      </c>
      <c r="F240" s="8" t="s">
        <v>1273</v>
      </c>
      <c r="I240" t="s">
        <v>643</v>
      </c>
      <c r="J240" t="s">
        <v>10</v>
      </c>
      <c r="K240" t="s">
        <v>11</v>
      </c>
      <c r="L240" t="s">
        <v>602</v>
      </c>
      <c r="M240" t="s">
        <v>1457</v>
      </c>
      <c r="N240">
        <f t="shared" si="13"/>
        <v>252</v>
      </c>
      <c r="Q240">
        <v>10.5</v>
      </c>
      <c r="R240">
        <f t="shared" si="18"/>
        <v>252</v>
      </c>
    </row>
    <row r="241" spans="1:22">
      <c r="B241">
        <v>1</v>
      </c>
      <c r="C241" t="s">
        <v>897</v>
      </c>
      <c r="D241" t="s">
        <v>897</v>
      </c>
      <c r="E241" s="8" t="s">
        <v>1196</v>
      </c>
      <c r="F241" s="8" t="s">
        <v>1195</v>
      </c>
      <c r="I241" t="s">
        <v>896</v>
      </c>
      <c r="J241" t="s">
        <v>109</v>
      </c>
      <c r="K241" t="s">
        <v>11</v>
      </c>
      <c r="L241" t="s">
        <v>602</v>
      </c>
      <c r="M241" t="s">
        <v>1457</v>
      </c>
      <c r="N241">
        <f t="shared" si="13"/>
        <v>408</v>
      </c>
      <c r="Q241">
        <v>17</v>
      </c>
      <c r="R241">
        <f t="shared" si="18"/>
        <v>408</v>
      </c>
    </row>
    <row r="242" spans="1:22">
      <c r="A242" s="18" t="s">
        <v>1400</v>
      </c>
      <c r="B242" s="18">
        <v>1</v>
      </c>
      <c r="C242" t="s">
        <v>194</v>
      </c>
      <c r="D242" t="s">
        <v>644</v>
      </c>
      <c r="F242" s="8" t="s">
        <v>1376</v>
      </c>
      <c r="I242" t="s">
        <v>645</v>
      </c>
      <c r="J242" t="s">
        <v>63</v>
      </c>
      <c r="K242" t="s">
        <v>11</v>
      </c>
      <c r="L242" t="s">
        <v>602</v>
      </c>
      <c r="M242" t="s">
        <v>1457</v>
      </c>
      <c r="N242">
        <f t="shared" si="13"/>
        <v>384</v>
      </c>
      <c r="Q242">
        <v>16</v>
      </c>
      <c r="R242">
        <f t="shared" si="18"/>
        <v>384</v>
      </c>
      <c r="S242" t="s">
        <v>13</v>
      </c>
      <c r="T242" t="s">
        <v>14</v>
      </c>
    </row>
    <row r="243" spans="1:22">
      <c r="A243" s="18" t="s">
        <v>1400</v>
      </c>
      <c r="B243" s="18">
        <v>1</v>
      </c>
      <c r="C243" t="s">
        <v>646</v>
      </c>
      <c r="D243" t="s">
        <v>647</v>
      </c>
      <c r="E243" s="8" t="s">
        <v>976</v>
      </c>
      <c r="F243" s="8" t="s">
        <v>977</v>
      </c>
      <c r="G243" s="8" t="s">
        <v>978</v>
      </c>
      <c r="I243" t="s">
        <v>648</v>
      </c>
      <c r="J243" t="s">
        <v>10</v>
      </c>
      <c r="K243" t="s">
        <v>11</v>
      </c>
      <c r="L243" t="s">
        <v>602</v>
      </c>
      <c r="M243" t="s">
        <v>1457</v>
      </c>
      <c r="N243">
        <f t="shared" si="13"/>
        <v>475.20000000000005</v>
      </c>
      <c r="Q243">
        <v>19.8</v>
      </c>
      <c r="R243">
        <f t="shared" si="18"/>
        <v>475.20000000000005</v>
      </c>
      <c r="S243" t="s">
        <v>13</v>
      </c>
      <c r="T243" t="s">
        <v>14</v>
      </c>
      <c r="V243" t="s">
        <v>979</v>
      </c>
    </row>
    <row r="244" spans="1:22" ht="20" customHeight="1">
      <c r="A244" t="s">
        <v>1400</v>
      </c>
      <c r="B244">
        <v>1</v>
      </c>
      <c r="C244" t="s">
        <v>554</v>
      </c>
      <c r="D244" t="s">
        <v>555</v>
      </c>
      <c r="E244" s="8" t="s">
        <v>1009</v>
      </c>
      <c r="F244" s="8" t="s">
        <v>1008</v>
      </c>
      <c r="I244" t="s">
        <v>556</v>
      </c>
      <c r="J244" t="s">
        <v>293</v>
      </c>
      <c r="K244" t="s">
        <v>55</v>
      </c>
      <c r="L244" t="s">
        <v>602</v>
      </c>
      <c r="M244" t="s">
        <v>1457</v>
      </c>
      <c r="N244">
        <f t="shared" si="13"/>
        <v>840</v>
      </c>
      <c r="Q244">
        <v>35</v>
      </c>
      <c r="R244">
        <f t="shared" si="18"/>
        <v>840</v>
      </c>
      <c r="S244" t="s">
        <v>13</v>
      </c>
      <c r="T244" t="s">
        <v>13</v>
      </c>
    </row>
    <row r="245" spans="1:22">
      <c r="A245" t="s">
        <v>1400</v>
      </c>
      <c r="B245">
        <v>1</v>
      </c>
      <c r="C245" t="s">
        <v>649</v>
      </c>
      <c r="D245" t="s">
        <v>650</v>
      </c>
      <c r="F245" s="8" t="s">
        <v>990</v>
      </c>
      <c r="G245" s="8" t="s">
        <v>991</v>
      </c>
      <c r="I245" t="s">
        <v>651</v>
      </c>
      <c r="J245" t="s">
        <v>109</v>
      </c>
      <c r="K245" t="s">
        <v>11</v>
      </c>
      <c r="L245" t="s">
        <v>602</v>
      </c>
      <c r="M245" t="s">
        <v>1457</v>
      </c>
      <c r="N245">
        <f t="shared" si="13"/>
        <v>1440</v>
      </c>
      <c r="Q245">
        <v>60</v>
      </c>
      <c r="R245">
        <f t="shared" si="18"/>
        <v>1440</v>
      </c>
      <c r="S245" t="s">
        <v>13</v>
      </c>
      <c r="T245" t="s">
        <v>13</v>
      </c>
      <c r="V245" t="s">
        <v>652</v>
      </c>
    </row>
    <row r="246" spans="1:22" ht="20" customHeight="1">
      <c r="B246">
        <v>1</v>
      </c>
      <c r="C246" t="s">
        <v>574</v>
      </c>
      <c r="D246" t="s">
        <v>575</v>
      </c>
      <c r="F246" s="8" t="s">
        <v>1087</v>
      </c>
      <c r="I246" t="s">
        <v>576</v>
      </c>
      <c r="J246" t="s">
        <v>577</v>
      </c>
      <c r="K246" t="s">
        <v>11</v>
      </c>
      <c r="L246" t="s">
        <v>602</v>
      </c>
      <c r="M246" t="s">
        <v>1457</v>
      </c>
      <c r="N246">
        <f t="shared" ref="N246:N270" si="19">R246</f>
        <v>144</v>
      </c>
      <c r="Q246">
        <v>6</v>
      </c>
      <c r="R246">
        <f t="shared" si="18"/>
        <v>144</v>
      </c>
      <c r="S246" t="s">
        <v>13</v>
      </c>
      <c r="T246" t="s">
        <v>14</v>
      </c>
    </row>
    <row r="247" spans="1:22">
      <c r="A247" t="s">
        <v>1400</v>
      </c>
      <c r="B247">
        <v>1</v>
      </c>
      <c r="C247" t="s">
        <v>533</v>
      </c>
      <c r="D247" t="s">
        <v>653</v>
      </c>
      <c r="E247" s="8" t="s">
        <v>841</v>
      </c>
      <c r="F247" s="8" t="s">
        <v>842</v>
      </c>
      <c r="I247" t="s">
        <v>583</v>
      </c>
      <c r="J247" t="s">
        <v>86</v>
      </c>
      <c r="K247" t="s">
        <v>11</v>
      </c>
      <c r="L247" t="s">
        <v>602</v>
      </c>
      <c r="M247" t="s">
        <v>1457</v>
      </c>
      <c r="N247">
        <f t="shared" si="19"/>
        <v>936</v>
      </c>
      <c r="Q247">
        <v>39</v>
      </c>
      <c r="R247">
        <f t="shared" si="18"/>
        <v>936</v>
      </c>
      <c r="S247" t="s">
        <v>13</v>
      </c>
      <c r="T247" t="s">
        <v>13</v>
      </c>
      <c r="V247" t="s">
        <v>843</v>
      </c>
    </row>
    <row r="248" spans="1:22">
      <c r="A248" t="s">
        <v>1400</v>
      </c>
      <c r="B248">
        <v>1</v>
      </c>
      <c r="C248" t="s">
        <v>533</v>
      </c>
      <c r="D248" t="s">
        <v>654</v>
      </c>
      <c r="E248" s="8" t="s">
        <v>855</v>
      </c>
      <c r="F248" s="8" t="s">
        <v>856</v>
      </c>
      <c r="I248" t="s">
        <v>655</v>
      </c>
      <c r="J248" t="s">
        <v>278</v>
      </c>
      <c r="K248" t="s">
        <v>11</v>
      </c>
      <c r="L248" t="s">
        <v>602</v>
      </c>
      <c r="M248" t="s">
        <v>1457</v>
      </c>
      <c r="N248">
        <f t="shared" si="19"/>
        <v>504</v>
      </c>
      <c r="Q248">
        <v>21</v>
      </c>
      <c r="R248">
        <f t="shared" si="18"/>
        <v>504</v>
      </c>
      <c r="S248" t="s">
        <v>13</v>
      </c>
      <c r="T248" t="s">
        <v>13</v>
      </c>
      <c r="V248" t="s">
        <v>857</v>
      </c>
    </row>
    <row r="249" spans="1:22">
      <c r="A249" t="s">
        <v>1400</v>
      </c>
      <c r="B249">
        <v>1</v>
      </c>
      <c r="C249" t="s">
        <v>533</v>
      </c>
      <c r="D249" t="s">
        <v>656</v>
      </c>
      <c r="E249" s="8" t="s">
        <v>844</v>
      </c>
      <c r="F249" s="8" t="s">
        <v>845</v>
      </c>
      <c r="I249" t="s">
        <v>657</v>
      </c>
      <c r="J249" t="s">
        <v>86</v>
      </c>
      <c r="K249" t="s">
        <v>11</v>
      </c>
      <c r="L249" t="s">
        <v>602</v>
      </c>
      <c r="M249" t="s">
        <v>1457</v>
      </c>
      <c r="N249">
        <f t="shared" si="19"/>
        <v>888</v>
      </c>
      <c r="Q249">
        <v>37</v>
      </c>
      <c r="R249">
        <f t="shared" si="18"/>
        <v>888</v>
      </c>
      <c r="S249" t="s">
        <v>13</v>
      </c>
      <c r="T249" t="s">
        <v>13</v>
      </c>
      <c r="V249" t="s">
        <v>846</v>
      </c>
    </row>
    <row r="250" spans="1:22">
      <c r="A250" t="s">
        <v>1400</v>
      </c>
      <c r="B250">
        <v>1</v>
      </c>
      <c r="C250" t="s">
        <v>533</v>
      </c>
      <c r="D250" t="s">
        <v>658</v>
      </c>
      <c r="E250" s="8" t="s">
        <v>847</v>
      </c>
      <c r="F250" s="8" t="s">
        <v>848</v>
      </c>
      <c r="I250" t="s">
        <v>659</v>
      </c>
      <c r="J250" t="s">
        <v>86</v>
      </c>
      <c r="K250" t="s">
        <v>11</v>
      </c>
      <c r="L250" t="s">
        <v>602</v>
      </c>
      <c r="M250" t="s">
        <v>1457</v>
      </c>
      <c r="N250">
        <f t="shared" si="19"/>
        <v>936</v>
      </c>
      <c r="Q250">
        <v>39</v>
      </c>
      <c r="R250">
        <f t="shared" si="18"/>
        <v>936</v>
      </c>
      <c r="S250" t="s">
        <v>13</v>
      </c>
      <c r="T250" t="s">
        <v>13</v>
      </c>
      <c r="V250" t="s">
        <v>849</v>
      </c>
    </row>
    <row r="251" spans="1:22">
      <c r="A251" t="s">
        <v>1400</v>
      </c>
      <c r="B251">
        <v>1</v>
      </c>
      <c r="C251" t="s">
        <v>533</v>
      </c>
      <c r="D251" t="s">
        <v>660</v>
      </c>
      <c r="E251" s="8" t="s">
        <v>850</v>
      </c>
      <c r="F251" s="8" t="s">
        <v>851</v>
      </c>
      <c r="I251" t="s">
        <v>661</v>
      </c>
      <c r="J251" t="s">
        <v>86</v>
      </c>
      <c r="K251" t="s">
        <v>11</v>
      </c>
      <c r="L251" t="s">
        <v>602</v>
      </c>
      <c r="M251" t="s">
        <v>1457</v>
      </c>
      <c r="N251">
        <f t="shared" si="19"/>
        <v>1152</v>
      </c>
      <c r="Q251">
        <v>48</v>
      </c>
      <c r="R251">
        <f t="shared" si="18"/>
        <v>1152</v>
      </c>
      <c r="S251" t="s">
        <v>13</v>
      </c>
      <c r="T251" t="s">
        <v>13</v>
      </c>
      <c r="V251" t="s">
        <v>852</v>
      </c>
    </row>
    <row r="252" spans="1:22">
      <c r="A252" t="s">
        <v>1402</v>
      </c>
      <c r="B252">
        <v>1</v>
      </c>
      <c r="C252" t="s">
        <v>508</v>
      </c>
      <c r="D252" t="s">
        <v>662</v>
      </c>
      <c r="E252" s="8" t="s">
        <v>980</v>
      </c>
      <c r="F252" s="8" t="s">
        <v>981</v>
      </c>
      <c r="G252" s="8" t="s">
        <v>982</v>
      </c>
      <c r="I252" t="s">
        <v>663</v>
      </c>
      <c r="J252" t="s">
        <v>10</v>
      </c>
      <c r="K252" t="s">
        <v>11</v>
      </c>
      <c r="L252" t="s">
        <v>602</v>
      </c>
      <c r="M252" t="s">
        <v>1457</v>
      </c>
      <c r="N252">
        <f t="shared" si="19"/>
        <v>672</v>
      </c>
      <c r="Q252">
        <v>28</v>
      </c>
      <c r="R252">
        <f t="shared" si="18"/>
        <v>672</v>
      </c>
      <c r="S252" t="s">
        <v>13</v>
      </c>
      <c r="T252" t="s">
        <v>13</v>
      </c>
      <c r="V252" t="s">
        <v>983</v>
      </c>
    </row>
    <row r="253" spans="1:22" ht="20" customHeight="1">
      <c r="A253" s="18" t="s">
        <v>1401</v>
      </c>
      <c r="B253" s="18">
        <v>1</v>
      </c>
      <c r="C253" t="s">
        <v>664</v>
      </c>
      <c r="D253" t="s">
        <v>665</v>
      </c>
      <c r="F253" s="8" t="s">
        <v>1163</v>
      </c>
      <c r="H253" s="10" t="s">
        <v>1162</v>
      </c>
      <c r="I253" t="s">
        <v>666</v>
      </c>
      <c r="J253" t="s">
        <v>86</v>
      </c>
      <c r="K253" t="s">
        <v>11</v>
      </c>
      <c r="L253" t="s">
        <v>602</v>
      </c>
      <c r="M253" t="s">
        <v>1457</v>
      </c>
      <c r="N253">
        <f t="shared" si="19"/>
        <v>28.799999999999997</v>
      </c>
      <c r="Q253">
        <v>1.2</v>
      </c>
      <c r="R253">
        <f t="shared" si="18"/>
        <v>28.799999999999997</v>
      </c>
      <c r="S253" t="s">
        <v>13</v>
      </c>
      <c r="T253" t="s">
        <v>14</v>
      </c>
    </row>
    <row r="254" spans="1:22">
      <c r="A254" t="s">
        <v>1401</v>
      </c>
      <c r="B254">
        <v>1</v>
      </c>
      <c r="C254" t="s">
        <v>936</v>
      </c>
      <c r="D254" t="s">
        <v>935</v>
      </c>
      <c r="E254" s="8" t="s">
        <v>1152</v>
      </c>
      <c r="F254" s="8" t="s">
        <v>1153</v>
      </c>
      <c r="H254" s="10" t="s">
        <v>1154</v>
      </c>
      <c r="I254" t="s">
        <v>934</v>
      </c>
      <c r="J254" t="s">
        <v>135</v>
      </c>
      <c r="K254" t="s">
        <v>11</v>
      </c>
      <c r="L254" t="s">
        <v>1420</v>
      </c>
      <c r="M254" t="s">
        <v>1457</v>
      </c>
      <c r="N254">
        <f t="shared" si="19"/>
        <v>36</v>
      </c>
      <c r="Q254">
        <v>1.5</v>
      </c>
      <c r="R254">
        <f t="shared" si="18"/>
        <v>36</v>
      </c>
    </row>
    <row r="255" spans="1:22">
      <c r="A255" t="s">
        <v>1401</v>
      </c>
      <c r="B255">
        <v>1</v>
      </c>
      <c r="C255" t="s">
        <v>163</v>
      </c>
      <c r="D255" t="s">
        <v>667</v>
      </c>
      <c r="E255" s="8" t="s">
        <v>1111</v>
      </c>
      <c r="F255" s="8" t="s">
        <v>1110</v>
      </c>
      <c r="H255" s="6" t="s">
        <v>1395</v>
      </c>
      <c r="I255" t="s">
        <v>510</v>
      </c>
      <c r="J255" t="s">
        <v>10</v>
      </c>
      <c r="K255" t="s">
        <v>11</v>
      </c>
      <c r="L255" t="s">
        <v>602</v>
      </c>
      <c r="M255" t="s">
        <v>1457</v>
      </c>
      <c r="N255">
        <f t="shared" si="19"/>
        <v>460.79999999999995</v>
      </c>
      <c r="Q255">
        <v>19.2</v>
      </c>
      <c r="R255">
        <f t="shared" si="18"/>
        <v>460.79999999999995</v>
      </c>
      <c r="S255" t="s">
        <v>13</v>
      </c>
      <c r="T255" t="s">
        <v>14</v>
      </c>
    </row>
    <row r="256" spans="1:22">
      <c r="B256">
        <v>1</v>
      </c>
      <c r="C256" t="s">
        <v>668</v>
      </c>
      <c r="D256" t="s">
        <v>669</v>
      </c>
      <c r="F256" s="8" t="s">
        <v>1098</v>
      </c>
      <c r="H256" s="10" t="s">
        <v>1099</v>
      </c>
      <c r="I256" t="s">
        <v>670</v>
      </c>
      <c r="J256" t="s">
        <v>35</v>
      </c>
      <c r="K256" t="s">
        <v>11</v>
      </c>
      <c r="L256" t="s">
        <v>602</v>
      </c>
      <c r="M256" t="s">
        <v>1457</v>
      </c>
      <c r="N256">
        <f t="shared" si="19"/>
        <v>120</v>
      </c>
      <c r="Q256">
        <v>5</v>
      </c>
      <c r="R256">
        <f t="shared" si="18"/>
        <v>120</v>
      </c>
      <c r="S256" t="s">
        <v>13</v>
      </c>
      <c r="T256" t="s">
        <v>14</v>
      </c>
      <c r="V256" t="s">
        <v>671</v>
      </c>
    </row>
    <row r="257" spans="1:22">
      <c r="A257" t="s">
        <v>958</v>
      </c>
      <c r="B257">
        <v>1</v>
      </c>
      <c r="C257" t="s">
        <v>543</v>
      </c>
      <c r="D257" t="s">
        <v>578</v>
      </c>
      <c r="F257" s="8" t="s">
        <v>1216</v>
      </c>
      <c r="G257" s="6" t="s">
        <v>1304</v>
      </c>
      <c r="H257" s="6" t="s">
        <v>1358</v>
      </c>
      <c r="I257" t="s">
        <v>579</v>
      </c>
      <c r="J257" t="s">
        <v>122</v>
      </c>
      <c r="K257" t="s">
        <v>11</v>
      </c>
      <c r="L257" t="s">
        <v>602</v>
      </c>
      <c r="M257" t="s">
        <v>1457</v>
      </c>
      <c r="N257">
        <f t="shared" si="19"/>
        <v>1224</v>
      </c>
      <c r="Q257">
        <v>51</v>
      </c>
      <c r="R257">
        <f t="shared" si="18"/>
        <v>1224</v>
      </c>
      <c r="S257" t="s">
        <v>13</v>
      </c>
      <c r="T257" t="s">
        <v>13</v>
      </c>
    </row>
    <row r="258" spans="1:22">
      <c r="A258" t="s">
        <v>1398</v>
      </c>
      <c r="C258" t="s">
        <v>672</v>
      </c>
      <c r="D258" t="s">
        <v>673</v>
      </c>
      <c r="F258" s="8" t="s">
        <v>1127</v>
      </c>
      <c r="G258" s="8" t="s">
        <v>1086</v>
      </c>
      <c r="H258" s="8" t="s">
        <v>1085</v>
      </c>
      <c r="I258" t="s">
        <v>674</v>
      </c>
      <c r="J258" t="s">
        <v>197</v>
      </c>
      <c r="K258" t="s">
        <v>11</v>
      </c>
      <c r="L258" t="s">
        <v>602</v>
      </c>
      <c r="M258" t="s">
        <v>1457</v>
      </c>
      <c r="N258">
        <f t="shared" si="19"/>
        <v>0.96</v>
      </c>
      <c r="O258">
        <v>0.3</v>
      </c>
      <c r="P258" t="s">
        <v>1461</v>
      </c>
      <c r="Q258">
        <v>0.04</v>
      </c>
      <c r="R258">
        <f t="shared" si="18"/>
        <v>0.96</v>
      </c>
      <c r="S258" t="s">
        <v>13</v>
      </c>
      <c r="T258" t="s">
        <v>14</v>
      </c>
    </row>
    <row r="259" spans="1:22">
      <c r="A259" s="18" t="s">
        <v>1400</v>
      </c>
      <c r="B259" s="18">
        <v>1</v>
      </c>
      <c r="C259" t="s">
        <v>194</v>
      </c>
      <c r="D259" t="s">
        <v>675</v>
      </c>
      <c r="F259" s="8" t="s">
        <v>1377</v>
      </c>
      <c r="H259" s="6" t="s">
        <v>1384</v>
      </c>
      <c r="I259" t="s">
        <v>676</v>
      </c>
      <c r="J259" t="s">
        <v>197</v>
      </c>
      <c r="K259" t="s">
        <v>11</v>
      </c>
      <c r="L259" t="s">
        <v>602</v>
      </c>
      <c r="M259" t="s">
        <v>1457</v>
      </c>
      <c r="N259">
        <f t="shared" si="19"/>
        <v>540</v>
      </c>
      <c r="Q259">
        <v>22.5</v>
      </c>
      <c r="R259">
        <f t="shared" si="18"/>
        <v>540</v>
      </c>
      <c r="S259" t="s">
        <v>13</v>
      </c>
      <c r="T259" t="s">
        <v>13</v>
      </c>
    </row>
    <row r="260" spans="1:22">
      <c r="A260" t="s">
        <v>1400</v>
      </c>
      <c r="B260">
        <v>1</v>
      </c>
      <c r="C260" t="s">
        <v>69</v>
      </c>
      <c r="D260" t="s">
        <v>523</v>
      </c>
      <c r="F260" s="8" t="s">
        <v>1076</v>
      </c>
      <c r="G260" s="8" t="s">
        <v>1078</v>
      </c>
      <c r="H260" s="10" t="s">
        <v>1077</v>
      </c>
      <c r="I260" t="s">
        <v>524</v>
      </c>
      <c r="J260" t="s">
        <v>39</v>
      </c>
      <c r="K260" t="s">
        <v>55</v>
      </c>
      <c r="L260" t="s">
        <v>602</v>
      </c>
      <c r="M260" t="s">
        <v>1457</v>
      </c>
      <c r="N260">
        <f t="shared" si="19"/>
        <v>1584</v>
      </c>
      <c r="Q260">
        <v>66</v>
      </c>
      <c r="R260">
        <f t="shared" si="18"/>
        <v>1584</v>
      </c>
      <c r="S260" t="s">
        <v>13</v>
      </c>
      <c r="T260" t="s">
        <v>13</v>
      </c>
      <c r="V260" t="s">
        <v>525</v>
      </c>
    </row>
    <row r="261" spans="1:22">
      <c r="A261" t="s">
        <v>1401</v>
      </c>
      <c r="B261">
        <v>1</v>
      </c>
      <c r="C261" t="s">
        <v>950</v>
      </c>
      <c r="D261" t="s">
        <v>950</v>
      </c>
      <c r="E261" s="8" t="s">
        <v>1069</v>
      </c>
      <c r="F261" s="8" t="s">
        <v>1070</v>
      </c>
      <c r="I261" t="s">
        <v>949</v>
      </c>
      <c r="J261" t="s">
        <v>151</v>
      </c>
      <c r="K261" t="s">
        <v>11</v>
      </c>
      <c r="L261" t="s">
        <v>1420</v>
      </c>
      <c r="M261" t="s">
        <v>1457</v>
      </c>
      <c r="N261">
        <f t="shared" si="19"/>
        <v>120</v>
      </c>
      <c r="Q261">
        <v>5</v>
      </c>
      <c r="R261">
        <f t="shared" si="18"/>
        <v>120</v>
      </c>
    </row>
    <row r="262" spans="1:22">
      <c r="A262" t="s">
        <v>1401</v>
      </c>
      <c r="B262">
        <v>1</v>
      </c>
      <c r="C262" t="s">
        <v>484</v>
      </c>
      <c r="D262" t="s">
        <v>872</v>
      </c>
      <c r="F262" s="8" t="s">
        <v>1155</v>
      </c>
      <c r="G262" s="8" t="s">
        <v>1156</v>
      </c>
      <c r="I262" t="s">
        <v>871</v>
      </c>
      <c r="J262" t="s">
        <v>10</v>
      </c>
      <c r="K262" t="s">
        <v>11</v>
      </c>
      <c r="L262" t="s">
        <v>1420</v>
      </c>
      <c r="M262" t="s">
        <v>1457</v>
      </c>
      <c r="N262">
        <f t="shared" si="19"/>
        <v>240</v>
      </c>
      <c r="Q262">
        <v>10</v>
      </c>
      <c r="R262">
        <f t="shared" si="18"/>
        <v>240</v>
      </c>
    </row>
    <row r="263" spans="1:22">
      <c r="A263" s="18" t="s">
        <v>1400</v>
      </c>
      <c r="B263" s="18">
        <v>1</v>
      </c>
      <c r="C263" s="2" t="s">
        <v>866</v>
      </c>
      <c r="D263" s="2" t="s">
        <v>865</v>
      </c>
      <c r="E263" s="8" t="s">
        <v>1067</v>
      </c>
      <c r="G263" s="9" t="s">
        <v>1291</v>
      </c>
      <c r="H263" s="6" t="s">
        <v>1290</v>
      </c>
      <c r="I263" s="2" t="s">
        <v>867</v>
      </c>
      <c r="J263" s="2" t="s">
        <v>694</v>
      </c>
      <c r="K263" s="2" t="s">
        <v>11</v>
      </c>
      <c r="L263" s="2" t="s">
        <v>602</v>
      </c>
      <c r="M263" s="2" t="s">
        <v>1457</v>
      </c>
      <c r="N263">
        <f t="shared" si="19"/>
        <v>528</v>
      </c>
      <c r="O263" s="2"/>
      <c r="P263" s="2"/>
      <c r="Q263" s="2">
        <v>22</v>
      </c>
      <c r="R263">
        <f t="shared" si="18"/>
        <v>528</v>
      </c>
      <c r="S263" s="2"/>
      <c r="T263" s="2"/>
      <c r="U263" s="2"/>
      <c r="V263" s="3"/>
    </row>
    <row r="264" spans="1:22" ht="18">
      <c r="A264" t="s">
        <v>958</v>
      </c>
      <c r="B264">
        <v>1</v>
      </c>
      <c r="C264" t="s">
        <v>629</v>
      </c>
      <c r="D264" t="s">
        <v>677</v>
      </c>
      <c r="F264" s="17" t="s">
        <v>1363</v>
      </c>
      <c r="I264" t="s">
        <v>678</v>
      </c>
      <c r="J264" t="s">
        <v>10</v>
      </c>
      <c r="K264" t="s">
        <v>11</v>
      </c>
      <c r="L264" t="s">
        <v>602</v>
      </c>
      <c r="M264" t="s">
        <v>1457</v>
      </c>
      <c r="N264">
        <f t="shared" si="19"/>
        <v>672</v>
      </c>
      <c r="Q264">
        <v>28</v>
      </c>
      <c r="R264">
        <f t="shared" si="18"/>
        <v>672</v>
      </c>
      <c r="S264" t="s">
        <v>13</v>
      </c>
      <c r="T264" t="s">
        <v>13</v>
      </c>
    </row>
    <row r="265" spans="1:22">
      <c r="A265" t="s">
        <v>958</v>
      </c>
      <c r="B265">
        <v>1</v>
      </c>
      <c r="C265" t="s">
        <v>557</v>
      </c>
      <c r="D265" t="s">
        <v>558</v>
      </c>
      <c r="F265" s="8" t="s">
        <v>1221</v>
      </c>
      <c r="H265" s="8" t="s">
        <v>1220</v>
      </c>
      <c r="I265" t="s">
        <v>559</v>
      </c>
      <c r="J265" t="s">
        <v>35</v>
      </c>
      <c r="K265" t="s">
        <v>11</v>
      </c>
      <c r="L265" t="s">
        <v>602</v>
      </c>
      <c r="M265" t="s">
        <v>1457</v>
      </c>
      <c r="N265">
        <f t="shared" si="19"/>
        <v>1176</v>
      </c>
      <c r="Q265">
        <v>49</v>
      </c>
      <c r="R265">
        <f t="shared" si="18"/>
        <v>1176</v>
      </c>
      <c r="S265" t="s">
        <v>13</v>
      </c>
      <c r="T265" t="s">
        <v>13</v>
      </c>
    </row>
    <row r="266" spans="1:22">
      <c r="A266" t="s">
        <v>1398</v>
      </c>
      <c r="D266" t="s">
        <v>595</v>
      </c>
      <c r="E266" s="8" t="s">
        <v>1058</v>
      </c>
      <c r="F266" s="8" t="s">
        <v>1059</v>
      </c>
      <c r="H266" s="8" t="s">
        <v>1366</v>
      </c>
      <c r="I266" t="s">
        <v>596</v>
      </c>
      <c r="J266" t="s">
        <v>10</v>
      </c>
      <c r="K266" t="s">
        <v>11</v>
      </c>
      <c r="L266" t="s">
        <v>1422</v>
      </c>
      <c r="M266" t="s">
        <v>1457</v>
      </c>
      <c r="N266">
        <f t="shared" si="19"/>
        <v>434.40000000000003</v>
      </c>
      <c r="Q266">
        <v>18.100000000000001</v>
      </c>
      <c r="R266">
        <f t="shared" si="18"/>
        <v>434.40000000000003</v>
      </c>
      <c r="S266" t="s">
        <v>13</v>
      </c>
      <c r="T266" t="s">
        <v>13</v>
      </c>
      <c r="V266" s="6" t="s">
        <v>1060</v>
      </c>
    </row>
    <row r="267" spans="1:22" ht="16">
      <c r="A267" s="18" t="s">
        <v>1400</v>
      </c>
      <c r="B267" s="18">
        <v>1</v>
      </c>
      <c r="C267" t="s">
        <v>7</v>
      </c>
      <c r="D267" t="s">
        <v>527</v>
      </c>
      <c r="F267" s="8" t="s">
        <v>1253</v>
      </c>
      <c r="H267" s="16" t="s">
        <v>1403</v>
      </c>
      <c r="I267" t="s">
        <v>528</v>
      </c>
      <c r="J267" t="s">
        <v>10</v>
      </c>
      <c r="K267" t="s">
        <v>11</v>
      </c>
      <c r="L267" t="s">
        <v>1432</v>
      </c>
      <c r="M267" t="s">
        <v>1457</v>
      </c>
      <c r="N267">
        <f t="shared" si="19"/>
        <v>492</v>
      </c>
      <c r="Q267">
        <v>20.5</v>
      </c>
      <c r="R267">
        <f t="shared" si="18"/>
        <v>492</v>
      </c>
      <c r="S267" t="s">
        <v>13</v>
      </c>
      <c r="T267" t="s">
        <v>13</v>
      </c>
      <c r="V267" t="s">
        <v>529</v>
      </c>
    </row>
    <row r="268" spans="1:22" ht="15">
      <c r="B268">
        <v>1</v>
      </c>
      <c r="C268" t="s">
        <v>1480</v>
      </c>
      <c r="D268" t="s">
        <v>1481</v>
      </c>
      <c r="E268"/>
      <c r="F268" s="10" t="s">
        <v>1482</v>
      </c>
      <c r="G268" s="8" t="s">
        <v>1483</v>
      </c>
      <c r="H268" s="21" t="s">
        <v>1484</v>
      </c>
      <c r="I268" t="s">
        <v>469</v>
      </c>
      <c r="J268" t="s">
        <v>50</v>
      </c>
      <c r="K268" t="s">
        <v>11</v>
      </c>
      <c r="L268" t="s">
        <v>1487</v>
      </c>
      <c r="M268" t="s">
        <v>1456</v>
      </c>
      <c r="N268">
        <f t="shared" si="19"/>
        <v>0</v>
      </c>
      <c r="Q268" t="s">
        <v>1486</v>
      </c>
      <c r="R268">
        <v>0</v>
      </c>
      <c r="S268" t="s">
        <v>13</v>
      </c>
      <c r="T268" t="s">
        <v>13</v>
      </c>
      <c r="V268" t="s">
        <v>1485</v>
      </c>
    </row>
    <row r="269" spans="1:22">
      <c r="A269" s="18" t="s">
        <v>1400</v>
      </c>
      <c r="B269" s="18">
        <v>1</v>
      </c>
      <c r="C269" t="s">
        <v>208</v>
      </c>
      <c r="D269" t="s">
        <v>580</v>
      </c>
      <c r="E269" s="8" t="s">
        <v>1022</v>
      </c>
      <c r="F269" s="8" t="s">
        <v>1023</v>
      </c>
      <c r="I269" t="s">
        <v>581</v>
      </c>
      <c r="J269" t="s">
        <v>96</v>
      </c>
      <c r="K269" t="s">
        <v>11</v>
      </c>
      <c r="L269" t="s">
        <v>1425</v>
      </c>
      <c r="M269" t="s">
        <v>1457</v>
      </c>
      <c r="N269">
        <f t="shared" si="19"/>
        <v>960</v>
      </c>
      <c r="Q269">
        <v>40</v>
      </c>
      <c r="R269">
        <f>SUM(Q269*24)</f>
        <v>960</v>
      </c>
      <c r="S269" t="s">
        <v>13</v>
      </c>
      <c r="T269" t="s">
        <v>13</v>
      </c>
    </row>
    <row r="270" spans="1:22">
      <c r="A270" t="s">
        <v>1401</v>
      </c>
      <c r="B270">
        <v>1</v>
      </c>
      <c r="C270" t="s">
        <v>251</v>
      </c>
      <c r="D270" t="s">
        <v>252</v>
      </c>
      <c r="E270" s="8" t="s">
        <v>1121</v>
      </c>
      <c r="F270" s="8" t="s">
        <v>1122</v>
      </c>
      <c r="I270" t="s">
        <v>253</v>
      </c>
      <c r="J270" t="s">
        <v>135</v>
      </c>
      <c r="K270" t="s">
        <v>11</v>
      </c>
      <c r="L270" t="s">
        <v>1428</v>
      </c>
      <c r="M270" t="s">
        <v>1457</v>
      </c>
      <c r="N270">
        <f t="shared" si="19"/>
        <v>475.20000000000005</v>
      </c>
      <c r="Q270">
        <v>19.8</v>
      </c>
      <c r="R270">
        <f>SUM(Q270*24)</f>
        <v>475.20000000000005</v>
      </c>
      <c r="S270" t="s">
        <v>13</v>
      </c>
      <c r="T270" t="s">
        <v>14</v>
      </c>
      <c r="V270" t="s">
        <v>1120</v>
      </c>
    </row>
    <row r="271" spans="1:22">
      <c r="L271" t="s">
        <v>1557</v>
      </c>
    </row>
    <row r="272" spans="1:22">
      <c r="B272">
        <f>SUM(B2:B270)</f>
        <v>220</v>
      </c>
    </row>
    <row r="273" spans="12:15">
      <c r="L273" t="s">
        <v>1500</v>
      </c>
      <c r="N273">
        <f>SUM(N210:N270)</f>
        <v>36491.159999999996</v>
      </c>
      <c r="O273" t="s">
        <v>1489</v>
      </c>
    </row>
  </sheetData>
  <sortState ref="A1:AF267">
    <sortCondition ref="M1:M267"/>
    <sortCondition ref="L1:L267"/>
    <sortCondition ref="D1:D267"/>
  </sortState>
  <phoneticPr fontId="21" type="noConversion"/>
  <hyperlinks>
    <hyperlink ref="G114" r:id="rId1" display="jsanchez@ussugar.com"/>
    <hyperlink ref="V266" r:id="rId2"/>
    <hyperlink ref="H190" r:id="rId3"/>
    <hyperlink ref="H260" r:id="rId4"/>
    <hyperlink ref="H146" r:id="rId5"/>
    <hyperlink ref="H147" r:id="rId6"/>
    <hyperlink ref="H148" r:id="rId7"/>
    <hyperlink ref="H145" r:id="rId8" tooltip="randolph@greenenergykauai.com"/>
    <hyperlink ref="H123" r:id="rId9"/>
    <hyperlink ref="H256" r:id="rId10"/>
    <hyperlink ref="H186" r:id="rId11"/>
    <hyperlink ref="H216" r:id="rId12"/>
    <hyperlink ref="H115" r:id="rId13"/>
    <hyperlink ref="H254" r:id="rId14"/>
    <hyperlink ref="H184" r:id="rId15"/>
    <hyperlink ref="H253" r:id="rId16"/>
    <hyperlink ref="H222" r:id="rId17"/>
    <hyperlink ref="H201" r:id="rId18"/>
    <hyperlink ref="H196" r:id="rId19"/>
    <hyperlink ref="H57" r:id="rId20"/>
    <hyperlink ref="H66" r:id="rId21" display="wti-info@wtienergy.com."/>
    <hyperlink ref="V50" r:id="rId22"/>
    <hyperlink ref="H224" r:id="rId23"/>
    <hyperlink ref="H225" r:id="rId24"/>
    <hyperlink ref="H126" r:id="rId25"/>
    <hyperlink ref="H151" r:id="rId26"/>
    <hyperlink ref="H127" r:id="rId27"/>
    <hyperlink ref="H136" r:id="rId28"/>
    <hyperlink ref="H132" r:id="rId29"/>
    <hyperlink ref="H143" r:id="rId30"/>
    <hyperlink ref="H73" r:id="rId31"/>
    <hyperlink ref="H51" r:id="rId32"/>
    <hyperlink ref="H49" r:id="rId33"/>
    <hyperlink ref="H119" r:id="rId34"/>
    <hyperlink ref="H122" r:id="rId35"/>
    <hyperlink ref="F116" r:id="rId36"/>
    <hyperlink ref="H8" r:id="rId37"/>
    <hyperlink ref="F181" r:id="rId38"/>
    <hyperlink ref="H113" r:id="rId39"/>
    <hyperlink ref="H89" r:id="rId40"/>
    <hyperlink ref="H2" r:id="rId41"/>
    <hyperlink ref="H86" r:id="rId42"/>
    <hyperlink ref="H85" r:id="rId43"/>
    <hyperlink ref="H84" r:id="rId44"/>
    <hyperlink ref="H114" r:id="rId45"/>
    <hyperlink ref="H263" r:id="rId46"/>
    <hyperlink ref="H179" r:id="rId47"/>
    <hyperlink ref="H9" r:id="rId48" display="chrisn@agrilectric.com."/>
    <hyperlink ref="G197" r:id="rId49"/>
    <hyperlink ref="G257" r:id="rId50"/>
    <hyperlink ref="H219" r:id="rId51"/>
    <hyperlink ref="H3" r:id="rId52"/>
    <hyperlink ref="H13" r:id="rId53"/>
    <hyperlink ref="H192" r:id="rId54"/>
    <hyperlink ref="H215" r:id="rId55"/>
    <hyperlink ref="H183" r:id="rId56"/>
    <hyperlink ref="H150" r:id="rId57"/>
    <hyperlink ref="H26" r:id="rId58"/>
    <hyperlink ref="H10" r:id="rId59"/>
    <hyperlink ref="H11" r:id="rId60"/>
    <hyperlink ref="H7" r:id="rId61"/>
    <hyperlink ref="H223" r:id="rId62"/>
    <hyperlink ref="H43" r:id="rId63"/>
    <hyperlink ref="H15" r:id="rId64"/>
    <hyperlink ref="H35" r:id="rId65"/>
    <hyperlink ref="H18" r:id="rId66"/>
    <hyperlink ref="H41" r:id="rId67"/>
    <hyperlink ref="H27" r:id="rId68"/>
    <hyperlink ref="H22" r:id="rId69"/>
    <hyperlink ref="H19" r:id="rId70"/>
    <hyperlink ref="H14" r:id="rId71"/>
    <hyperlink ref="H16" r:id="rId72"/>
    <hyperlink ref="H23" r:id="rId73"/>
    <hyperlink ref="H38" r:id="rId74"/>
    <hyperlink ref="H46" r:id="rId75"/>
    <hyperlink ref="H34" r:id="rId76"/>
    <hyperlink ref="H45" r:id="rId77"/>
    <hyperlink ref="H37" r:id="rId78"/>
    <hyperlink ref="H17" r:id="rId79"/>
    <hyperlink ref="H42" r:id="rId80"/>
    <hyperlink ref="H53" r:id="rId81"/>
    <hyperlink ref="H50" r:id="rId82"/>
    <hyperlink ref="H20" r:id="rId83"/>
    <hyperlink ref="H197" r:id="rId84"/>
    <hyperlink ref="H257" r:id="rId85"/>
    <hyperlink ref="H63" r:id="rId86"/>
    <hyperlink ref="G230" r:id="rId87"/>
    <hyperlink ref="H233" r:id="rId88"/>
    <hyperlink ref="H199" r:id="rId89"/>
    <hyperlink ref="H176" r:id="rId90"/>
    <hyperlink ref="H144" r:id="rId91"/>
    <hyperlink ref="H221" r:id="rId92"/>
    <hyperlink ref="H217" r:id="rId93"/>
    <hyperlink ref="H177" r:id="rId94"/>
    <hyperlink ref="H171" r:id="rId95" display="mark.driscoll@gdfsuezna.com"/>
    <hyperlink ref="H204" r:id="rId96"/>
    <hyperlink ref="H88" r:id="rId97"/>
    <hyperlink ref="H259" r:id="rId98"/>
    <hyperlink ref="H164" r:id="rId99"/>
    <hyperlink ref="H174" r:id="rId100"/>
    <hyperlink ref="H156" r:id="rId101"/>
    <hyperlink ref="H157" r:id="rId102"/>
    <hyperlink ref="H158" r:id="rId103"/>
    <hyperlink ref="H160" r:id="rId104"/>
    <hyperlink ref="H255" r:id="rId105"/>
    <hyperlink ref="H187" r:id="rId106"/>
    <hyperlink ref="H159" r:id="rId107"/>
    <hyperlink ref="H188" r:id="rId108"/>
    <hyperlink ref="H161" r:id="rId109"/>
    <hyperlink ref="H124" r:id="rId110"/>
    <hyperlink ref="H65" r:id="rId111"/>
    <hyperlink ref="H67" r:id="rId112"/>
    <hyperlink ref="H68" r:id="rId113"/>
    <hyperlink ref="H69" r:id="rId114"/>
    <hyperlink ref="H70" r:id="rId115"/>
    <hyperlink ref="H71" r:id="rId116"/>
    <hyperlink ref="H33" r:id="rId117"/>
    <hyperlink ref="F268" r:id="rId118"/>
    <hyperlink ref="H268" r:id="rId119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F14" sqref="F14"/>
    </sheetView>
  </sheetViews>
  <sheetFormatPr baseColWidth="10" defaultRowHeight="14" x14ac:dyDescent="0"/>
  <cols>
    <col min="1" max="2" width="32.33203125" style="5" customWidth="1"/>
    <col min="3" max="3" width="12.6640625" customWidth="1"/>
    <col min="5" max="6" width="21.6640625" customWidth="1"/>
    <col min="8" max="8" width="10.83203125" style="25"/>
  </cols>
  <sheetData>
    <row r="1" spans="1:12">
      <c r="A1" s="5" t="s">
        <v>1490</v>
      </c>
    </row>
    <row r="2" spans="1:12">
      <c r="B2" s="5" t="s">
        <v>1501</v>
      </c>
      <c r="C2" t="s">
        <v>1492</v>
      </c>
      <c r="E2" t="s">
        <v>1502</v>
      </c>
      <c r="F2" t="s">
        <v>1503</v>
      </c>
      <c r="H2" s="25" t="s">
        <v>1524</v>
      </c>
    </row>
    <row r="3" spans="1:12" ht="28">
      <c r="A3" s="5" t="s">
        <v>1491</v>
      </c>
      <c r="B3" s="22">
        <v>134210</v>
      </c>
      <c r="C3">
        <v>13421</v>
      </c>
      <c r="E3" s="23">
        <f>SUM(B3) * 365</f>
        <v>48986650</v>
      </c>
      <c r="F3">
        <f>SUM(C3) * 365</f>
        <v>4898665</v>
      </c>
      <c r="H3" s="26">
        <v>49000</v>
      </c>
      <c r="L3" t="s">
        <v>1574</v>
      </c>
    </row>
    <row r="4" spans="1:12">
      <c r="E4" s="23"/>
    </row>
    <row r="5" spans="1:12">
      <c r="A5" s="5" t="s">
        <v>1499</v>
      </c>
      <c r="B5" s="22">
        <v>36500</v>
      </c>
      <c r="C5">
        <v>3650</v>
      </c>
      <c r="E5" s="23">
        <f t="shared" ref="E5:E9" si="0">SUM(B5) * 365</f>
        <v>13322500</v>
      </c>
      <c r="F5">
        <f t="shared" ref="F5:F9" si="1">SUM(C5) * 365</f>
        <v>1332250</v>
      </c>
      <c r="H5" s="25">
        <v>13323</v>
      </c>
      <c r="I5" t="s">
        <v>1526</v>
      </c>
    </row>
    <row r="6" spans="1:12">
      <c r="E6" s="23"/>
    </row>
    <row r="7" spans="1:12">
      <c r="A7" s="5" t="s">
        <v>1494</v>
      </c>
      <c r="B7" s="22">
        <v>56470</v>
      </c>
      <c r="C7">
        <v>5647</v>
      </c>
      <c r="E7" s="23">
        <f t="shared" si="0"/>
        <v>20611550</v>
      </c>
      <c r="F7">
        <f t="shared" si="1"/>
        <v>2061155</v>
      </c>
      <c r="H7" s="25">
        <v>20612</v>
      </c>
      <c r="I7" t="s">
        <v>1526</v>
      </c>
    </row>
    <row r="8" spans="1:12">
      <c r="E8" s="23"/>
    </row>
    <row r="9" spans="1:12">
      <c r="A9" s="5" t="s">
        <v>1493</v>
      </c>
      <c r="B9" s="22">
        <v>16800</v>
      </c>
      <c r="C9">
        <v>1680</v>
      </c>
      <c r="E9" s="23">
        <f t="shared" si="0"/>
        <v>6132000</v>
      </c>
      <c r="F9">
        <f t="shared" si="1"/>
        <v>613200</v>
      </c>
      <c r="H9" s="25">
        <v>6132</v>
      </c>
      <c r="I9" t="s">
        <v>1526</v>
      </c>
    </row>
    <row r="11" spans="1:12">
      <c r="D11" t="s">
        <v>1504</v>
      </c>
      <c r="E11" s="23">
        <f>SUM(E3:E9)</f>
        <v>89052700</v>
      </c>
      <c r="F11" s="23">
        <f>SUM(F3:F9)</f>
        <v>8905270</v>
      </c>
      <c r="G11" s="23"/>
      <c r="H11" s="23">
        <f t="shared" ref="H11" si="2">SUM(H3:H9)</f>
        <v>89067</v>
      </c>
      <c r="K11" t="s">
        <v>1540</v>
      </c>
    </row>
    <row r="12" spans="1:12">
      <c r="K12" t="s">
        <v>1533</v>
      </c>
    </row>
    <row r="13" spans="1:12">
      <c r="E13" t="s">
        <v>1568</v>
      </c>
      <c r="F13">
        <f>SUM(H5:H9)</f>
        <v>40067</v>
      </c>
      <c r="H13" s="25" t="s">
        <v>1576</v>
      </c>
    </row>
    <row r="14" spans="1:12">
      <c r="B14" s="5" t="s">
        <v>1511</v>
      </c>
      <c r="H14" s="25" t="s">
        <v>1575</v>
      </c>
    </row>
    <row r="15" spans="1:12">
      <c r="A15" s="5" t="s">
        <v>1507</v>
      </c>
      <c r="B15" s="5" t="s">
        <v>1505</v>
      </c>
    </row>
    <row r="16" spans="1:12">
      <c r="A16" s="5" t="s">
        <v>1508</v>
      </c>
      <c r="B16" s="5" t="s">
        <v>1506</v>
      </c>
    </row>
    <row r="17" spans="1:11">
      <c r="A17" s="5" t="s">
        <v>1509</v>
      </c>
      <c r="B17" s="5" t="s">
        <v>1520</v>
      </c>
    </row>
    <row r="18" spans="1:11">
      <c r="A18" s="5" t="s">
        <v>1510</v>
      </c>
      <c r="B18" s="5" t="s">
        <v>1521</v>
      </c>
    </row>
    <row r="19" spans="1:11">
      <c r="A19" s="5" t="s">
        <v>1510</v>
      </c>
      <c r="B19" s="5" t="s">
        <v>1522</v>
      </c>
    </row>
    <row r="21" spans="1:11">
      <c r="A21" s="1" t="s">
        <v>1512</v>
      </c>
      <c r="B21" s="5" t="s">
        <v>1513</v>
      </c>
      <c r="C21" t="s">
        <v>1514</v>
      </c>
      <c r="E21" t="s">
        <v>1516</v>
      </c>
      <c r="I21" t="s">
        <v>1528</v>
      </c>
    </row>
    <row r="22" spans="1:11">
      <c r="B22" s="5" t="s">
        <v>1525</v>
      </c>
      <c r="C22" t="s">
        <v>1519</v>
      </c>
      <c r="D22" t="s">
        <v>1515</v>
      </c>
      <c r="E22" t="s">
        <v>1550</v>
      </c>
      <c r="G22" t="s">
        <v>1527</v>
      </c>
      <c r="I22" s="25" t="s">
        <v>1529</v>
      </c>
      <c r="J22" s="25" t="s">
        <v>1530</v>
      </c>
      <c r="K22" s="25" t="s">
        <v>1531</v>
      </c>
    </row>
    <row r="23" spans="1:11">
      <c r="B23" s="5" t="s">
        <v>1523</v>
      </c>
      <c r="C23" s="24">
        <v>4.1999999999999997E-3</v>
      </c>
      <c r="D23" t="s">
        <v>1517</v>
      </c>
      <c r="K23" t="s">
        <v>1532</v>
      </c>
    </row>
    <row r="24" spans="1:11">
      <c r="B24" s="5" t="s">
        <v>1554</v>
      </c>
      <c r="C24" s="24">
        <v>1.7000000000000001E-2</v>
      </c>
      <c r="D24" t="s">
        <v>1518</v>
      </c>
    </row>
    <row r="27" spans="1:11">
      <c r="A27" s="5" t="s">
        <v>1534</v>
      </c>
      <c r="B27" s="5" t="s">
        <v>1535</v>
      </c>
      <c r="E27" t="s">
        <v>1551</v>
      </c>
    </row>
    <row r="28" spans="1:11">
      <c r="A28" s="5" t="s">
        <v>1536</v>
      </c>
      <c r="B28" s="5" t="s">
        <v>1537</v>
      </c>
      <c r="E28" t="s">
        <v>1552</v>
      </c>
    </row>
    <row r="29" spans="1:11">
      <c r="A29" s="5" t="s">
        <v>1538</v>
      </c>
      <c r="B29" s="5" t="s">
        <v>1539</v>
      </c>
    </row>
    <row r="31" spans="1:11">
      <c r="A31" s="5" t="s">
        <v>1541</v>
      </c>
      <c r="B31" s="5" t="s">
        <v>1542</v>
      </c>
    </row>
    <row r="32" spans="1:11">
      <c r="A32" s="5" t="s">
        <v>1543</v>
      </c>
      <c r="B32" s="5" t="s">
        <v>1544</v>
      </c>
    </row>
    <row r="33" spans="1:7">
      <c r="B33" s="5" t="s">
        <v>1545</v>
      </c>
    </row>
    <row r="35" spans="1:7">
      <c r="A35" s="5" t="s">
        <v>1546</v>
      </c>
      <c r="B35" s="5" t="s">
        <v>1547</v>
      </c>
      <c r="E35" t="s">
        <v>1553</v>
      </c>
    </row>
    <row r="36" spans="1:7">
      <c r="B36" s="5" t="s">
        <v>1548</v>
      </c>
      <c r="E36" t="s">
        <v>1555</v>
      </c>
    </row>
    <row r="37" spans="1:7">
      <c r="B37" s="5" t="s">
        <v>1549</v>
      </c>
    </row>
    <row r="42" spans="1:7">
      <c r="A42" s="1" t="s">
        <v>1556</v>
      </c>
      <c r="B42" s="1" t="s">
        <v>1560</v>
      </c>
      <c r="C42" s="27" t="s">
        <v>602</v>
      </c>
      <c r="D42" s="27" t="s">
        <v>1559</v>
      </c>
      <c r="E42" s="27" t="s">
        <v>1516</v>
      </c>
      <c r="F42" s="27" t="s">
        <v>1565</v>
      </c>
    </row>
    <row r="43" spans="1:7">
      <c r="A43" s="5" t="s">
        <v>1561</v>
      </c>
      <c r="B43" s="5">
        <v>99</v>
      </c>
      <c r="C43">
        <v>61</v>
      </c>
      <c r="D43">
        <v>76</v>
      </c>
      <c r="E43">
        <v>23</v>
      </c>
      <c r="F43">
        <f>SUM(B43:E43)</f>
        <v>259</v>
      </c>
      <c r="G43" t="s">
        <v>1570</v>
      </c>
    </row>
    <row r="44" spans="1:7">
      <c r="A44" s="5" t="s">
        <v>1563</v>
      </c>
      <c r="B44" s="22">
        <v>134212</v>
      </c>
      <c r="C44" s="23">
        <v>36500</v>
      </c>
      <c r="D44" s="23">
        <v>56500</v>
      </c>
      <c r="E44" s="23">
        <v>16802</v>
      </c>
      <c r="F44">
        <f t="shared" ref="F44:F45" si="3">SUM(B44:E44)</f>
        <v>244014</v>
      </c>
    </row>
    <row r="45" spans="1:7">
      <c r="A45" s="5" t="s">
        <v>1564</v>
      </c>
      <c r="B45" s="5">
        <v>49</v>
      </c>
      <c r="C45" s="5">
        <v>13.3</v>
      </c>
      <c r="D45" s="5">
        <v>20.6</v>
      </c>
      <c r="E45" s="5">
        <v>6.1</v>
      </c>
      <c r="F45">
        <f t="shared" si="3"/>
        <v>89</v>
      </c>
    </row>
    <row r="46" spans="1:7">
      <c r="A46" s="5" t="s">
        <v>1566</v>
      </c>
      <c r="B46" s="5" t="s">
        <v>1567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BiomassPower - 150910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Stucko</dc:creator>
  <cp:lastModifiedBy>Jared Stoltzfus</cp:lastModifiedBy>
  <dcterms:created xsi:type="dcterms:W3CDTF">2015-09-14T14:42:57Z</dcterms:created>
  <dcterms:modified xsi:type="dcterms:W3CDTF">2016-03-23T22:18:19Z</dcterms:modified>
</cp:coreProperties>
</file>